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3945" yWindow="375" windowWidth="15480" windowHeight="6240" tabRatio="765" activeTab="2"/>
  </bookViews>
  <sheets>
    <sheet name="Расчет стоимости" sheetId="14" r:id="rId1"/>
    <sheet name="Расчет с НДС" sheetId="22" r:id="rId2"/>
    <sheet name="Лист1" sheetId="23" r:id="rId3"/>
  </sheets>
  <externalReferences>
    <externalReference r:id="rId4"/>
  </externalReferences>
  <definedNames>
    <definedName name="Большие_переходы">#REF!</definedName>
    <definedName name="ветер">#REF!</definedName>
    <definedName name="Воздушные_линии">#REF!</definedName>
    <definedName name="Восстановление_покрытий">#REF!</definedName>
    <definedName name="Выключатели" comment="Типы силовых выключателей">#REF!</definedName>
    <definedName name="Демонтаж_ВЛ">#REF!</definedName>
    <definedName name="Демонтаж_ВЛ_0_4_10_кВ_поопорно">#REF!</definedName>
    <definedName name="Демонтаж_ж_б_опор_ВЛ_35_220_кВ__тыс._руб._за_1_м3">#REF!</definedName>
    <definedName name="Демонтаж_зданий">#REF!</definedName>
    <definedName name="Демонтаж_оборудования_ПС">#REF!</definedName>
    <definedName name="Демонтаж_стальных_опор_ВЛ_35_220_кВ__тыс._руб._за_1_т">#REF!</definedName>
    <definedName name="Закрытые_подстанции_35_220_кВ_с_открытой_установкой_трансформаторов__элегазовое_и_зарубежное_оборудование">#REF!</definedName>
    <definedName name="Закрытые_подстанции_в_целом">#REF!</definedName>
    <definedName name="Затраты_на_вырубку_просеки">#REF!</definedName>
    <definedName name="Затраты_на_устройство_лежневых_дорог">#REF!</definedName>
    <definedName name="Здания_КРУЭ__ЗРУ__укомплектованных_оборудованием">#REF!</definedName>
    <definedName name="Зоны">#REF!</definedName>
    <definedName name="Кабельные_линии">#REF!</definedName>
    <definedName name="Кварталы">#REF!</definedName>
    <definedName name="Компенсаторы">#REF!</definedName>
    <definedName name="Комплектные_трансформаторные_устройства">#REF!</definedName>
    <definedName name="_xlnm.Print_Area" localSheetId="0">'Расчет стоимости'!$A$4:$R$391</definedName>
    <definedName name="ОРУ_по_блочным_и_мостиковым_схемам">#REF!</definedName>
    <definedName name="Отвод_земель_ПС_20">#REF!</definedName>
    <definedName name="Отвод_земель_ПС_35_220">#REF!</definedName>
    <definedName name="Открытые_подстанции_35_220_кВ_в_целом__элегазовое_и_зарубежное_оборудование">#REF!</definedName>
    <definedName name="Открытые_подстанции_в_целом">#REF!</definedName>
    <definedName name="Под_напр_ВЛ">#REF!</definedName>
    <definedName name="Под_напр_КЛ">#REF!</definedName>
    <definedName name="Подвеска_ВОЛС_на_существующих_опорах">#REF!</definedName>
    <definedName name="Постоянная_часть_закрытых_ПС">#REF!</definedName>
    <definedName name="Постоянная_часть_открытых_ПС">#REF!</definedName>
    <definedName name="Постоянный_отвод_земель_ВЛ">#REF!</definedName>
    <definedName name="Постоянный_отвод_земель_под_КЛ">#REF!</definedName>
    <definedName name="Прокладка_ВОЛС_в_траншее">#REF!</definedName>
    <definedName name="Противоаварийная_автоматика_ПС">#REF!</definedName>
    <definedName name="Расчет_реконструкции">#REF!</definedName>
    <definedName name="Расширение_ПС">#REF!</definedName>
    <definedName name="Реакторы">#REF!</definedName>
    <definedName name="Регионы" comment="Наименования регионов РФ">#REF!</definedName>
    <definedName name="Регионы_таблица">#REF!</definedName>
    <definedName name="Сегменты">#REF!</definedName>
    <definedName name="Сейсмика_зданий">#REF!</definedName>
    <definedName name="Сейсмика_линий">#REF!</definedName>
    <definedName name="Снижение_стоимости_двухцепной_ВЛ">#REF!</definedName>
    <definedName name="Стоимость_специальных_переходов">#REF!</definedName>
    <definedName name="Таблица_индексов">#REF!</definedName>
    <definedName name="Таблица_регионов">#REF!</definedName>
    <definedName name="Тип_ПС">#REF!</definedName>
    <definedName name="Трансформаторы">#REF!</definedName>
    <definedName name="Условия_ВЛ">#REF!</definedName>
    <definedName name="Условия_КЛ">#REF!</definedName>
  </definedNames>
  <calcPr calcId="145621"/>
</workbook>
</file>

<file path=xl/calcChain.xml><?xml version="1.0" encoding="utf-8"?>
<calcChain xmlns="http://schemas.openxmlformats.org/spreadsheetml/2006/main">
  <c r="T8" i="23" l="1"/>
  <c r="S8" i="23"/>
  <c r="P8" i="23"/>
  <c r="O8" i="23"/>
  <c r="L8" i="23"/>
  <c r="G8" i="23"/>
  <c r="D8" i="23"/>
  <c r="C8" i="23"/>
  <c r="B8" i="23"/>
  <c r="B15" i="23" s="1"/>
  <c r="F8" i="23" l="1"/>
  <c r="N8" i="23"/>
  <c r="A8" i="23"/>
  <c r="U3" i="23" s="1"/>
  <c r="E8" i="23"/>
  <c r="H8" i="23" s="1"/>
  <c r="I8" i="23"/>
  <c r="M8" i="23"/>
  <c r="Q8" i="23"/>
  <c r="R355" i="14"/>
  <c r="R356" i="14"/>
  <c r="R357" i="14"/>
  <c r="R358" i="14"/>
  <c r="R359" i="14"/>
  <c r="R360" i="14"/>
  <c r="R361" i="14"/>
  <c r="R362" i="14"/>
  <c r="R363" i="14"/>
  <c r="R364" i="14"/>
  <c r="R365" i="14"/>
  <c r="R366" i="14"/>
  <c r="R367" i="14"/>
  <c r="R368" i="14"/>
  <c r="R369" i="14"/>
  <c r="R370" i="14"/>
  <c r="R371" i="14"/>
  <c r="R372" i="14"/>
  <c r="R373" i="14"/>
  <c r="R374" i="14"/>
  <c r="R375" i="14"/>
  <c r="R354" i="14"/>
  <c r="N355" i="14"/>
  <c r="N356" i="14"/>
  <c r="N357" i="14"/>
  <c r="N358" i="14"/>
  <c r="N359" i="14"/>
  <c r="N360" i="14"/>
  <c r="N361" i="14"/>
  <c r="N362" i="14"/>
  <c r="N363" i="14"/>
  <c r="N364" i="14"/>
  <c r="N365" i="14"/>
  <c r="N366" i="14"/>
  <c r="N367" i="14"/>
  <c r="N368" i="14"/>
  <c r="N369" i="14"/>
  <c r="N370" i="14"/>
  <c r="N371" i="14"/>
  <c r="N372" i="14"/>
  <c r="N373" i="14"/>
  <c r="N374" i="14"/>
  <c r="N375" i="14"/>
  <c r="N354" i="14"/>
  <c r="K9" i="22"/>
  <c r="K8" i="22"/>
  <c r="J8" i="23" l="1"/>
  <c r="K8" i="23" s="1"/>
  <c r="U8" i="23" s="1"/>
  <c r="V8" i="23" s="1"/>
  <c r="R8" i="23" l="1"/>
</calcChain>
</file>

<file path=xl/comments1.xml><?xml version="1.0" encoding="utf-8"?>
<comments xmlns="http://schemas.openxmlformats.org/spreadsheetml/2006/main">
  <authors>
    <author>Alexander S.P.</author>
    <author>user</author>
    <author>Рудакова</author>
  </authors>
  <commentList>
    <comment ref="M11" authorId="0">
      <text>
        <r>
          <rPr>
            <sz val="9"/>
            <color indexed="81"/>
            <rFont val="Tahoma"/>
            <family val="2"/>
            <charset val="204"/>
          </rPr>
          <t>Региональный коэф</t>
        </r>
      </text>
    </comment>
    <comment ref="M12" authorId="0">
      <text>
        <r>
          <rPr>
            <sz val="9"/>
            <color indexed="81"/>
            <rFont val="Tahoma"/>
            <family val="2"/>
            <charset val="204"/>
          </rPr>
          <t>Изм решений до/свыше 50 %</t>
        </r>
      </text>
    </comment>
    <comment ref="M13" authorId="0">
      <text>
        <r>
          <rPr>
            <sz val="9"/>
            <color indexed="81"/>
            <rFont val="Tahoma"/>
            <family val="2"/>
            <charset val="204"/>
          </rPr>
          <t>Установка доп оборудования ПС/расширение ОРУ</t>
        </r>
      </text>
    </comment>
    <comment ref="A15" authorId="0">
      <text>
        <r>
          <rPr>
            <sz val="9"/>
            <color indexed="81"/>
            <rFont val="Tahoma"/>
            <family val="2"/>
            <charset val="204"/>
          </rPr>
          <t>Номер строки проставляется автоматически</t>
        </r>
      </text>
    </comment>
    <comment ref="B15" authorId="0">
      <text>
        <r>
          <rPr>
            <sz val="9"/>
            <color indexed="81"/>
            <rFont val="Tahoma"/>
            <family val="2"/>
            <charset val="204"/>
          </rPr>
          <t>Номер таблицы проставляется автоматически</t>
        </r>
      </text>
    </comment>
    <comment ref="C15" authorId="0">
      <text>
        <r>
          <rPr>
            <sz val="9"/>
            <color indexed="81"/>
            <rFont val="Tahoma"/>
            <family val="2"/>
            <charset val="204"/>
          </rPr>
          <t>При изменении текста в этой графе после выбора базовая цена по сборнику не определяется!</t>
        </r>
      </text>
    </comment>
    <comment ref="D15" authorId="0">
      <text>
        <r>
          <rPr>
            <sz val="9"/>
            <color indexed="81"/>
            <rFont val="Tahoma"/>
            <family val="2"/>
            <charset val="204"/>
          </rPr>
          <t>Текст в этой графе не влияет на расчет</t>
        </r>
      </text>
    </comment>
    <comment ref="E16" authorId="0">
      <text>
        <r>
          <rPr>
            <sz val="9"/>
            <color indexed="81"/>
            <rFont val="Tahoma"/>
            <family val="2"/>
            <charset val="204"/>
          </rPr>
          <t>В горных условиях 1,043, 
в скальных грунтах 1,012, городская застройка 1,013,
на болотистных трассах 1,053,
в поймах рек, в распутицу 1,028.</t>
        </r>
      </text>
    </comment>
    <comment ref="F16" authorId="0">
      <text>
        <r>
          <rPr>
            <sz val="9"/>
            <color indexed="81"/>
            <rFont val="Tahoma"/>
            <family val="2"/>
            <charset val="204"/>
          </rPr>
          <t>вблизи объектов под напряжением коэффициент 1,018</t>
        </r>
      </text>
    </comment>
    <comment ref="G16" authorId="0">
      <text>
        <r>
          <rPr>
            <sz val="9"/>
            <color indexed="81"/>
            <rFont val="Tahoma"/>
            <family val="2"/>
            <charset val="204"/>
          </rPr>
          <t>при сейсмичности 7 баллов коэффициент 1,02;
8 баллов - 1,03;
9 баллов - 1,05</t>
        </r>
      </text>
    </comment>
    <comment ref="H16" authorId="0">
      <text>
        <r>
          <rPr>
            <sz val="9"/>
            <color indexed="81"/>
            <rFont val="Tahoma"/>
            <family val="2"/>
            <charset val="204"/>
          </rPr>
          <t>при скоростном напоре ветра 0,61-0,75 кПа коэффициент 1,003, более 0,75 кПа - 1,006</t>
        </r>
      </text>
    </comment>
    <comment ref="I16" authorId="0">
      <text>
        <r>
          <rPr>
            <sz val="9"/>
            <color indexed="81"/>
            <rFont val="Tahoma"/>
            <family val="2"/>
            <charset val="204"/>
          </rPr>
          <t>для коротких линий; определяется автоматически</t>
        </r>
      </text>
    </comment>
    <comment ref="P16" authorId="0">
      <text>
        <r>
          <rPr>
            <sz val="9"/>
            <color indexed="81"/>
            <rFont val="Tahoma"/>
            <family val="2"/>
            <charset val="204"/>
          </rPr>
          <t>Если в этой графе вводится значение, цена по сборнику не учитывается!</t>
        </r>
      </text>
    </comment>
    <comment ref="S56" authorId="1">
      <text>
        <r>
          <rPr>
            <b/>
            <sz val="9"/>
            <color indexed="81"/>
            <rFont val="Tahoma"/>
            <family val="2"/>
            <charset val="204"/>
          </rPr>
          <t>с учетом реконструкции</t>
        </r>
      </text>
    </comment>
    <comment ref="S61" authorId="1">
      <text>
        <r>
          <rPr>
            <b/>
            <sz val="9"/>
            <color indexed="81"/>
            <rFont val="Tahoma"/>
            <family val="2"/>
            <charset val="204"/>
          </rPr>
          <t>с реконструкцией</t>
        </r>
      </text>
    </comment>
    <comment ref="S69" authorId="1">
      <text>
        <r>
          <rPr>
            <b/>
            <sz val="9"/>
            <color indexed="81"/>
            <rFont val="Tahoma"/>
            <family val="2"/>
            <charset val="204"/>
          </rPr>
          <t>с реконструкцией</t>
        </r>
      </text>
    </comment>
    <comment ref="S70" authorId="1">
      <text>
        <r>
          <rPr>
            <b/>
            <sz val="9"/>
            <color indexed="81"/>
            <rFont val="Tahoma"/>
            <family val="2"/>
            <charset val="204"/>
          </rPr>
          <t>с реконструкцией</t>
        </r>
      </text>
    </comment>
    <comment ref="S71" authorId="1">
      <text>
        <r>
          <rPr>
            <b/>
            <sz val="9"/>
            <color indexed="81"/>
            <rFont val="Tahoma"/>
            <family val="2"/>
            <charset val="204"/>
          </rPr>
          <t>с реконструкцией</t>
        </r>
      </text>
    </comment>
    <comment ref="S72" authorId="1">
      <text>
        <r>
          <rPr>
            <b/>
            <sz val="9"/>
            <color indexed="81"/>
            <rFont val="Tahoma"/>
            <family val="2"/>
            <charset val="204"/>
          </rPr>
          <t>с реконструкцией</t>
        </r>
      </text>
    </comment>
    <comment ref="S73" authorId="1">
      <text>
        <r>
          <rPr>
            <b/>
            <sz val="9"/>
            <color indexed="81"/>
            <rFont val="Tahoma"/>
            <family val="2"/>
            <charset val="204"/>
          </rPr>
          <t>с реконструкцией</t>
        </r>
      </text>
    </comment>
    <comment ref="C76" authorId="2">
      <text>
        <r>
          <rPr>
            <b/>
            <sz val="9"/>
            <color indexed="81"/>
            <rFont val="Tahoma"/>
            <family val="2"/>
            <charset val="204"/>
          </rPr>
          <t>демонтаж 1 км линии</t>
        </r>
        <r>
          <rPr>
            <sz val="9"/>
            <color indexed="81"/>
            <rFont val="Tahoma"/>
            <family val="2"/>
            <charset val="204"/>
          </rPr>
          <t xml:space="preserve">
</t>
        </r>
      </text>
    </comment>
    <comment ref="C79" authorId="2">
      <text>
        <r>
          <rPr>
            <b/>
            <sz val="9"/>
            <color indexed="81"/>
            <rFont val="Tahoma"/>
            <family val="2"/>
            <charset val="204"/>
          </rPr>
          <t>демонтаж ВЛ 0,4-10 кВ поопорно</t>
        </r>
      </text>
    </comment>
    <comment ref="C82" authorId="2">
      <text>
        <r>
          <rPr>
            <b/>
            <sz val="9"/>
            <color indexed="81"/>
            <rFont val="Tahoma"/>
            <family val="2"/>
            <charset val="204"/>
          </rPr>
          <t>демонтаж ж/б опор  ВЛ
35-220 за 1 м3</t>
        </r>
      </text>
    </comment>
    <comment ref="C85" authorId="2">
      <text>
        <r>
          <rPr>
            <b/>
            <sz val="9"/>
            <color indexed="81"/>
            <rFont val="Tahoma"/>
            <family val="2"/>
            <charset val="204"/>
          </rPr>
          <t>демонтаж стальных опор  ВЛ 35-220 за 1 тонну</t>
        </r>
      </text>
    </comment>
    <comment ref="S90" authorId="1">
      <text>
        <r>
          <rPr>
            <b/>
            <sz val="9"/>
            <color indexed="81"/>
            <rFont val="Tahoma"/>
            <family val="2"/>
            <charset val="204"/>
          </rPr>
          <t>с учетом реконструкции</t>
        </r>
      </text>
    </comment>
    <comment ref="T90" authorId="1">
      <text>
        <r>
          <rPr>
            <b/>
            <sz val="9"/>
            <color indexed="81"/>
            <rFont val="Tahoma"/>
            <family val="2"/>
            <charset val="204"/>
          </rPr>
          <t>с учетом реконструкции</t>
        </r>
      </text>
    </comment>
    <comment ref="U90" authorId="1">
      <text>
        <r>
          <rPr>
            <b/>
            <sz val="9"/>
            <color indexed="81"/>
            <rFont val="Tahoma"/>
            <family val="2"/>
            <charset val="204"/>
          </rPr>
          <t>с учетом реконструкции</t>
        </r>
      </text>
    </comment>
    <comment ref="V90" authorId="1">
      <text>
        <r>
          <rPr>
            <b/>
            <sz val="9"/>
            <color indexed="81"/>
            <rFont val="Tahoma"/>
            <family val="2"/>
            <charset val="204"/>
          </rPr>
          <t>с учетом реконструкции</t>
        </r>
      </text>
    </comment>
    <comment ref="W90" authorId="1">
      <text>
        <r>
          <rPr>
            <b/>
            <sz val="9"/>
            <color indexed="81"/>
            <rFont val="Tahoma"/>
            <family val="2"/>
            <charset val="204"/>
          </rPr>
          <t>с учетом реконструкции</t>
        </r>
      </text>
    </comment>
    <comment ref="X90" authorId="1">
      <text>
        <r>
          <rPr>
            <b/>
            <sz val="9"/>
            <color indexed="81"/>
            <rFont val="Tahoma"/>
            <family val="2"/>
            <charset val="204"/>
          </rPr>
          <t>с учетом реконструкции</t>
        </r>
      </text>
    </comment>
    <comment ref="Y90" authorId="1">
      <text>
        <r>
          <rPr>
            <b/>
            <sz val="9"/>
            <color indexed="81"/>
            <rFont val="Tahoma"/>
            <family val="2"/>
            <charset val="204"/>
          </rPr>
          <t>с учетом реконструкции</t>
        </r>
      </text>
    </comment>
    <comment ref="Z90" authorId="1">
      <text>
        <r>
          <rPr>
            <b/>
            <sz val="9"/>
            <color indexed="81"/>
            <rFont val="Tahoma"/>
            <family val="2"/>
            <charset val="204"/>
          </rPr>
          <t>с учетом реконструкции</t>
        </r>
      </text>
    </comment>
    <comment ref="AA90" authorId="1">
      <text>
        <r>
          <rPr>
            <b/>
            <sz val="9"/>
            <color indexed="81"/>
            <rFont val="Tahoma"/>
            <family val="2"/>
            <charset val="204"/>
          </rPr>
          <t>с учетом реконструкции</t>
        </r>
      </text>
    </comment>
    <comment ref="AB90" authorId="1">
      <text>
        <r>
          <rPr>
            <b/>
            <sz val="9"/>
            <color indexed="81"/>
            <rFont val="Tahoma"/>
            <family val="2"/>
            <charset val="204"/>
          </rPr>
          <t>с учетом реконструкции</t>
        </r>
      </text>
    </comment>
    <comment ref="S96" authorId="1">
      <text>
        <r>
          <rPr>
            <b/>
            <sz val="9"/>
            <color indexed="81"/>
            <rFont val="Tahoma"/>
            <family val="2"/>
            <charset val="204"/>
          </rPr>
          <t>с учетом реконструкции</t>
        </r>
      </text>
    </comment>
    <comment ref="C130" authorId="0">
      <text>
        <r>
          <rPr>
            <sz val="9"/>
            <color indexed="81"/>
            <rFont val="Tahoma"/>
            <family val="2"/>
            <charset val="204"/>
          </rPr>
          <t>При изменении текста в этой графе после выбора базовая цена по сборнику не определяется!</t>
        </r>
      </text>
    </comment>
    <comment ref="D130" authorId="0">
      <text>
        <r>
          <rPr>
            <sz val="9"/>
            <color indexed="81"/>
            <rFont val="Tahoma"/>
            <family val="2"/>
            <charset val="204"/>
          </rPr>
          <t>Текст в этой графе не влияет на расчет</t>
        </r>
      </text>
    </comment>
    <comment ref="E131" authorId="0">
      <text>
        <r>
          <rPr>
            <sz val="9"/>
            <color indexed="81"/>
            <rFont val="Tahoma"/>
            <family val="2"/>
            <charset val="204"/>
          </rPr>
          <t>В условиях городской застройки 1,022</t>
        </r>
      </text>
    </comment>
    <comment ref="F131" authorId="0">
      <text>
        <r>
          <rPr>
            <sz val="9"/>
            <color indexed="81"/>
            <rFont val="Tahoma"/>
            <family val="2"/>
            <charset val="204"/>
          </rPr>
          <t>вблизи объектов под напряжением коэффициент 1,036</t>
        </r>
      </text>
    </comment>
    <comment ref="I131" authorId="0">
      <text>
        <r>
          <rPr>
            <sz val="9"/>
            <color indexed="81"/>
            <rFont val="Tahoma"/>
            <family val="2"/>
            <charset val="204"/>
          </rPr>
          <t>для коротких линий; определяется автоматически</t>
        </r>
      </text>
    </comment>
    <comment ref="P131" authorId="0">
      <text>
        <r>
          <rPr>
            <sz val="9"/>
            <color indexed="81"/>
            <rFont val="Tahoma"/>
            <family val="2"/>
            <charset val="204"/>
          </rPr>
          <t>Если в этой графе вводится значение, цена по сборнику не учитывается!</t>
        </r>
      </text>
    </comment>
    <comment ref="S175" authorId="1">
      <text>
        <r>
          <rPr>
            <b/>
            <sz val="9"/>
            <color indexed="81"/>
            <rFont val="Tahoma"/>
            <family val="2"/>
            <charset val="204"/>
          </rPr>
          <t>с учетом реконструкции</t>
        </r>
      </text>
    </comment>
  </commentList>
</comments>
</file>

<file path=xl/sharedStrings.xml><?xml version="1.0" encoding="utf-8"?>
<sst xmlns="http://schemas.openxmlformats.org/spreadsheetml/2006/main" count="1433" uniqueCount="287">
  <si>
    <t>Регион</t>
  </si>
  <si>
    <t>IV кв. 2012 г.</t>
  </si>
  <si>
    <t>IV кв. 2017 г.</t>
  </si>
  <si>
    <t>СМР</t>
  </si>
  <si>
    <t>Трансформаторы</t>
  </si>
  <si>
    <t>II</t>
  </si>
  <si>
    <t>V</t>
  </si>
  <si>
    <t>Всего</t>
  </si>
  <si>
    <t>ДЗО</t>
  </si>
  <si>
    <t>ПНР</t>
  </si>
  <si>
    <t>Текущие цены</t>
  </si>
  <si>
    <t>Зона</t>
  </si>
  <si>
    <t>Индексы</t>
  </si>
  <si>
    <t>Демонтаж ВЛ</t>
  </si>
  <si>
    <t>Колич.</t>
  </si>
  <si>
    <t>Компенсаторы</t>
  </si>
  <si>
    <t>ПИР</t>
  </si>
  <si>
    <t>НДС</t>
  </si>
  <si>
    <t>Реконстр</t>
  </si>
  <si>
    <t>Составляющие затрат</t>
  </si>
  <si>
    <t>№ пп</t>
  </si>
  <si>
    <t>Поправочные коэффициенты на:</t>
  </si>
  <si>
    <t>ветер</t>
  </si>
  <si>
    <t>Расчет затрат</t>
  </si>
  <si>
    <t>Ед. изм.</t>
  </si>
  <si>
    <t>Воздушные линии электропередачи</t>
  </si>
  <si>
    <t>ВЛ 6-10 кВ с установкой ж/б опор и подвеской проводов СИП 50 мм2</t>
  </si>
  <si>
    <t>Затраты на вырубку просеки и устройство лежневых дорог</t>
  </si>
  <si>
    <t>Комплектные трансформаторные устройства на 6-10/0,4 кВ</t>
  </si>
  <si>
    <t>Реклоузеры на 6-10 кВ</t>
  </si>
  <si>
    <t>И.</t>
  </si>
  <si>
    <t>Снижение при прокладке первой цепи</t>
  </si>
  <si>
    <t>под напр</t>
  </si>
  <si>
    <t>все коэф.</t>
  </si>
  <si>
    <t>прил. 3</t>
  </si>
  <si>
    <t>%</t>
  </si>
  <si>
    <t>горн/скал</t>
  </si>
  <si>
    <t>сейс-мичн.</t>
  </si>
  <si>
    <t>Ввод вруч-ную</t>
  </si>
  <si>
    <t>Затраты, тыс. руб.</t>
  </si>
  <si>
    <t>по сбор-нику</t>
  </si>
  <si>
    <t>введен-ная</t>
  </si>
  <si>
    <t>Цена базовая, т.р.</t>
  </si>
  <si>
    <t>2</t>
  </si>
  <si>
    <t>Таблица норма-тива</t>
  </si>
  <si>
    <t>макс напр</t>
  </si>
  <si>
    <t>кВ</t>
  </si>
  <si>
    <t>п. 2.7</t>
  </si>
  <si>
    <t>т. 4</t>
  </si>
  <si>
    <t>Подвеска ВОЛС на существующих опорах ВЛ 35-220 кВ</t>
  </si>
  <si>
    <t>Региональный коэффициент</t>
  </si>
  <si>
    <t>В том числе:</t>
  </si>
  <si>
    <t>Филиал</t>
  </si>
  <si>
    <t>прочие</t>
  </si>
  <si>
    <t>Ра-сц</t>
  </si>
  <si>
    <t>Итого для базового района</t>
  </si>
  <si>
    <t>Итого основные затраты ВЛ в ценах 2000 г.</t>
  </si>
  <si>
    <t>Дополнительные затраты по ВЛ:</t>
  </si>
  <si>
    <t>СМР по КЛ до 10 кВ</t>
  </si>
  <si>
    <t>Год окончания реализации инвестиционного проекта</t>
  </si>
  <si>
    <t>без НДС</t>
  </si>
  <si>
    <t>с НДС</t>
  </si>
  <si>
    <t>в ценах IV кв. 2012 г.</t>
  </si>
  <si>
    <t>Ориентировочная стоимость, тыс. руб.</t>
  </si>
  <si>
    <t>скрыто</t>
  </si>
  <si>
    <t>протя-женн.</t>
  </si>
  <si>
    <t>скр</t>
  </si>
  <si>
    <t>Север</t>
  </si>
  <si>
    <t>Кабельные линии электропередачи</t>
  </si>
  <si>
    <t>гор. застр.</t>
  </si>
  <si>
    <t>т. 14</t>
  </si>
  <si>
    <t>п. 3.8</t>
  </si>
  <si>
    <t>Специальные переходы через препятствия</t>
  </si>
  <si>
    <t>Восстановление дорожного покрытия и зеленой зоны</t>
  </si>
  <si>
    <t>Итого основные затраты КЛ в ценах 2000 г.</t>
  </si>
  <si>
    <t>Дополнительные затраты по КЛ:</t>
  </si>
  <si>
    <t>Демонтаж оборудования подстанций</t>
  </si>
  <si>
    <t>Электроподстанции</t>
  </si>
  <si>
    <t>Ячейки выключателей</t>
  </si>
  <si>
    <t>Постоянная часть подстанций</t>
  </si>
  <si>
    <t>ОРУ по блочным и мостиковым схемам</t>
  </si>
  <si>
    <t>Шунтирующие и дугогасящие реакторы</t>
  </si>
  <si>
    <t>Постоянный отвод земли под ПС</t>
  </si>
  <si>
    <t>Дополнительные затраты по ПС:</t>
  </si>
  <si>
    <t>Итого основные затраты ПС в ценах 2000 г.</t>
  </si>
  <si>
    <t xml:space="preserve">     в т.ч. КЛ до 1 кВ</t>
  </si>
  <si>
    <t xml:space="preserve">               КЛ 3-10 кВ</t>
  </si>
  <si>
    <t xml:space="preserve">               КЛ 20-35 кВ</t>
  </si>
  <si>
    <t xml:space="preserve">               КЛ 110-220 кВ</t>
  </si>
  <si>
    <t xml:space="preserve">     в т.ч. ВЛ 0,4 кВ</t>
  </si>
  <si>
    <t xml:space="preserve">               ВЛ 35 кВ</t>
  </si>
  <si>
    <t xml:space="preserve">               ВЛ 110-220 кВ</t>
  </si>
  <si>
    <t xml:space="preserve">    в т.ч. ВЛ 0,4 кВ</t>
  </si>
  <si>
    <t xml:space="preserve">              ВЛ 1-20 кВ</t>
  </si>
  <si>
    <t xml:space="preserve">              ВЛ 110-220 кВ</t>
  </si>
  <si>
    <t xml:space="preserve">              ВЛ 35 кВ</t>
  </si>
  <si>
    <t>Оборудов</t>
  </si>
  <si>
    <t>Прокладка ВОЛС в траншее</t>
  </si>
  <si>
    <t xml:space="preserve">              КЛ 3-10 кВ</t>
  </si>
  <si>
    <t xml:space="preserve">              КЛ 110-220 кВ</t>
  </si>
  <si>
    <t xml:space="preserve">              КЛ 20-35 кВ</t>
  </si>
  <si>
    <t xml:space="preserve">   итого КЛ с реконструкцией</t>
  </si>
  <si>
    <t>всего, в т.ч. КЛ до 1 кВ</t>
  </si>
  <si>
    <t>Реконструкция/расширение постоянной части</t>
  </si>
  <si>
    <t xml:space="preserve">   демонтаж без указания напряжения</t>
  </si>
  <si>
    <t xml:space="preserve">    демонтаж ПС 35 кВ</t>
  </si>
  <si>
    <t xml:space="preserve">   демонтаж ПС 110-220 кВ</t>
  </si>
  <si>
    <t xml:space="preserve">    ПС 35 кВ</t>
  </si>
  <si>
    <t xml:space="preserve">    ПС 110-220 кВ</t>
  </si>
  <si>
    <t>Реконструкция подстанции</t>
  </si>
  <si>
    <t>Реконструкция автоматики и ОРУ</t>
  </si>
  <si>
    <t>Реконструкция тр-ров, компенсаторов и реакторов</t>
  </si>
  <si>
    <t xml:space="preserve">    НН до 10 кВ - выключатели</t>
  </si>
  <si>
    <t xml:space="preserve">    НН до 20 кВ - тр-ры, компенсаторы, реакторы</t>
  </si>
  <si>
    <t xml:space="preserve">    НН до 10 кВ - системы и ОРУ</t>
  </si>
  <si>
    <t xml:space="preserve">    НН до 10 кВ - подстанции</t>
  </si>
  <si>
    <t>Проектно-изыск. работы и авт. надзор</t>
  </si>
  <si>
    <t>Прочие работы и затраты</t>
  </si>
  <si>
    <t>Непредвиденные работы и затраты</t>
  </si>
  <si>
    <t>Резерв, %</t>
  </si>
  <si>
    <t xml:space="preserve">   распределяемые ВОЛС и покрытия (%)</t>
  </si>
  <si>
    <t xml:space="preserve">  строительно-монтажные работы всего:</t>
  </si>
  <si>
    <t>в т.ч. НН до 20 кВ</t>
  </si>
  <si>
    <t xml:space="preserve">  оборудование КЛ</t>
  </si>
  <si>
    <t xml:space="preserve">  пусконаладочные работы КЛ</t>
  </si>
  <si>
    <t xml:space="preserve">  оборудование ПС</t>
  </si>
  <si>
    <t xml:space="preserve">  пусконаладочные работы ПС</t>
  </si>
  <si>
    <t xml:space="preserve">  строительно-монтажные работы на ПС:</t>
  </si>
  <si>
    <t xml:space="preserve">     в т.ч. СН до 20 кВ</t>
  </si>
  <si>
    <t xml:space="preserve">  оборудование ВЛ</t>
  </si>
  <si>
    <t xml:space="preserve">  пусконаладочные работы на ВЛ</t>
  </si>
  <si>
    <t>СМР по ТП до 10 кВ</t>
  </si>
  <si>
    <t>СМР по ВЛ до 20 кВ</t>
  </si>
  <si>
    <t>СМР по ВЛ 35 кВ и выше</t>
  </si>
  <si>
    <t>Оборудование ВЛ</t>
  </si>
  <si>
    <t>Оборудование КЛ</t>
  </si>
  <si>
    <t>Оборудование ПС</t>
  </si>
  <si>
    <t>Пусконаладочные работы ВЛ</t>
  </si>
  <si>
    <t>Пусконаладочные работы КЛ</t>
  </si>
  <si>
    <t>Пусконаладочные работы ПС</t>
  </si>
  <si>
    <t>Прочие затраты ВЛ</t>
  </si>
  <si>
    <t>Прочие затраты КЛ</t>
  </si>
  <si>
    <t>Прочие затраты ПС</t>
  </si>
  <si>
    <t>Итого по ВЛ</t>
  </si>
  <si>
    <t>Итого по КЛ</t>
  </si>
  <si>
    <t>Итого по ПС</t>
  </si>
  <si>
    <t>в базовых ценах 2000 г.</t>
  </si>
  <si>
    <t>СМР по КЛ 20 кВ и выше</t>
  </si>
  <si>
    <t>СМР по ПС</t>
  </si>
  <si>
    <t>Удельные показатели, тыс. руб. на единицу измерения, без НДС</t>
  </si>
  <si>
    <t>Наименование удельного показателя</t>
  </si>
  <si>
    <t>Единица измерения</t>
  </si>
  <si>
    <t>Вводимая мощность</t>
  </si>
  <si>
    <t>МВА</t>
  </si>
  <si>
    <t>км</t>
  </si>
  <si>
    <t>тыс. руб./км</t>
  </si>
  <si>
    <t>Стоимость в прогнозных ценах года окончания строительства с учетом снижения, т.р.</t>
  </si>
  <si>
    <t>т. руб./МВА</t>
  </si>
  <si>
    <t>Ксмр</t>
  </si>
  <si>
    <t>прогнозные со снижен.</t>
  </si>
  <si>
    <t>пересчет базовых в</t>
  </si>
  <si>
    <t>обор</t>
  </si>
  <si>
    <t>пнр</t>
  </si>
  <si>
    <t>пир</t>
  </si>
  <si>
    <t xml:space="preserve">  проектно-изыскательские работы по КЛ</t>
  </si>
  <si>
    <t xml:space="preserve">  проектно-изыскательские работы ВЛ</t>
  </si>
  <si>
    <t xml:space="preserve">  проектно-изыскательские работы ПС</t>
  </si>
  <si>
    <t>Итого по проекту</t>
  </si>
  <si>
    <t xml:space="preserve">               ВН  35 кВ</t>
  </si>
  <si>
    <t xml:space="preserve">               ВН 110-220 кВ</t>
  </si>
  <si>
    <t>Наименование объекта, аналог</t>
  </si>
  <si>
    <t>Обоснование:</t>
  </si>
  <si>
    <t>п. 3.3</t>
  </si>
  <si>
    <t>Макс. напряжение</t>
  </si>
  <si>
    <t>Подстанции по элементам</t>
  </si>
  <si>
    <t>Наименование</t>
  </si>
  <si>
    <t>Итого</t>
  </si>
  <si>
    <t>Автоматика и системы ПС</t>
  </si>
  <si>
    <t>благоустройство</t>
  </si>
  <si>
    <t>содержание службы заказчика, строительный контроль</t>
  </si>
  <si>
    <t>Постоянный отвод земли под ВЛ</t>
  </si>
  <si>
    <t>Удельный показатель стоимости</t>
  </si>
  <si>
    <t>ПС целиком</t>
  </si>
  <si>
    <t>Целевое значение Удельного показателя</t>
  </si>
  <si>
    <t>Постоянный отвод земли под КЛ</t>
  </si>
  <si>
    <t>Расц</t>
  </si>
  <si>
    <t>Итого по ВЛ в ценах 2000 г. с непредвиденными без НДС</t>
  </si>
  <si>
    <t>п. 4.7</t>
  </si>
  <si>
    <t>От-клон., %</t>
  </si>
  <si>
    <t>Элегаз</t>
  </si>
  <si>
    <t>Открытая</t>
  </si>
  <si>
    <t>Открытые ПС 35 кВ и ниже</t>
  </si>
  <si>
    <t>Напряж.</t>
  </si>
  <si>
    <t>Тип</t>
  </si>
  <si>
    <t>Прочее</t>
  </si>
  <si>
    <t>Проектно-изыскательские работы ВЛ</t>
  </si>
  <si>
    <t>Проектно-изыскательские работы КЛ</t>
  </si>
  <si>
    <t>Проектно-изыскательские работы ПС</t>
  </si>
  <si>
    <t>Подстанции открытого типа в целом (российское оборудование)</t>
  </si>
  <si>
    <t>Подстанции закрытого типа в целом (российское оборудование)</t>
  </si>
  <si>
    <t>Подстанции открытого типа в целом (элегазовое и зарубежное оборудование)</t>
  </si>
  <si>
    <t>Подстанции закрытого типа в целом (элегазовое и зарубежное оборудование)</t>
  </si>
  <si>
    <t>Республика Коми</t>
  </si>
  <si>
    <t>временные здания и сооружения</t>
  </si>
  <si>
    <t>прочие работы и затраты</t>
  </si>
  <si>
    <t>Итого по ПС в ценах 2000 г. с непредвиденными без НДС</t>
  </si>
  <si>
    <t>Итого по КЛ в ценах 2000 г. с непредвиденными без НДС</t>
  </si>
  <si>
    <t xml:space="preserve">  прочие затраты на ВЛ (с учетом землеотводов)</t>
  </si>
  <si>
    <t xml:space="preserve">  прочие затраты на КЛ (с учетом землеотводов)</t>
  </si>
  <si>
    <t xml:space="preserve">  прочие затраты по ПС (с учетом землеотводов)</t>
  </si>
  <si>
    <t>по Cбор-нику</t>
  </si>
  <si>
    <t>Постоянный отвод земли под КТП</t>
  </si>
  <si>
    <t xml:space="preserve">  строительно-монтажные работы по ВЛ и ТП</t>
  </si>
  <si>
    <t xml:space="preserve">              КТП</t>
  </si>
  <si>
    <t xml:space="preserve">              ВЛ 1-20 кВ и реклоузеры 6-10 кВ</t>
  </si>
  <si>
    <t xml:space="preserve">               ВЛ 1-20 кВ и реклоузеры 6-10 кВ</t>
  </si>
  <si>
    <t xml:space="preserve">               КТП</t>
  </si>
  <si>
    <t xml:space="preserve">  пусконаладочные работы на КТП</t>
  </si>
  <si>
    <t xml:space="preserve">  проектно-изыскательские работы КТП</t>
  </si>
  <si>
    <t xml:space="preserve">  прочие затраты на КТП (с учетом землеотводов)</t>
  </si>
  <si>
    <t xml:space="preserve">  оборудование КТП</t>
  </si>
  <si>
    <t>КТП</t>
  </si>
  <si>
    <t/>
  </si>
  <si>
    <t>№ ИП</t>
  </si>
  <si>
    <t>"УТВЕРЖДАЮ"</t>
  </si>
  <si>
    <t>ПАО "МРСК Северо-Запада"</t>
  </si>
  <si>
    <t xml:space="preserve">Сметный расчет стоимости электросетевых объектов для включения в инвестиционную программу </t>
  </si>
  <si>
    <t>Комиэнерго</t>
  </si>
  <si>
    <t>введенная</t>
  </si>
  <si>
    <t>Проверил: Заместитель директора по КС - начальник ОКС</t>
  </si>
  <si>
    <t>Согласовано: Начальник управления КС</t>
  </si>
  <si>
    <t>А.А.Попов</t>
  </si>
  <si>
    <t>О.В.Марков</t>
  </si>
  <si>
    <t>приравн.</t>
  </si>
  <si>
    <t>А.А. Чупрова</t>
  </si>
  <si>
    <t>Составил: Ведущий инженер ОКС</t>
  </si>
  <si>
    <t>«Реконструкция ВЛ 10 кВ яч.3 ПС 35/10 кВ «Дутово» с заменой неизолированного провода на СИП протяженностью 13,41 км»</t>
  </si>
  <si>
    <t>ИЦИ_Локальная смета №1 ВЛЗ 10 кВ</t>
  </si>
  <si>
    <t>I_007-54-1-01.32-0489</t>
  </si>
  <si>
    <t>Расчет оценки полной стоимости инвестиционного проекта в прогнозных ценах соответствующих лет по ИП №</t>
  </si>
  <si>
    <t>код ИП</t>
  </si>
  <si>
    <t>Нименование ИП</t>
  </si>
  <si>
    <t>Плановая стоимость с учетом снижения инвестиционных затрат на 30 % относительно уровня 2012 года, тыс. руб. без НДС</t>
  </si>
  <si>
    <t>Затраты, не облагаемые НДС всего</t>
  </si>
  <si>
    <t>в т.ч.</t>
  </si>
  <si>
    <t>ФОТ,в т.ч.ЕСН</t>
  </si>
  <si>
    <t>Погашение процентов по кредитам</t>
  </si>
  <si>
    <t>Прочие затраты, не облагаемые НДС</t>
  </si>
  <si>
    <t>В ценах</t>
  </si>
  <si>
    <t>Услуги подрядных организаций, не облагаемые НДС</t>
  </si>
  <si>
    <t>Всего, в тыс.руб. без НДС</t>
  </si>
  <si>
    <t>года</t>
  </si>
  <si>
    <t>Всего, в тыс.руб. с НДС</t>
  </si>
  <si>
    <t>Реконструкция ВЛ 10 кВ яч.3 ПС 35/10 кВ «Дутово» с заменой неизолированного провода на СИП протяженностью 13,41 км</t>
  </si>
  <si>
    <t xml:space="preserve">Сегмент (≤3): </t>
  </si>
  <si>
    <t>Заместитель генерального директора по инвестиционной деятельности 
ПАО ''МРСК Северо-Запада''</t>
  </si>
  <si>
    <t>________________________________ /B.B. Нестеренко/</t>
  </si>
  <si>
    <t>в текущих ценах IV кв. 2017 г.</t>
  </si>
  <si>
    <t>В прогнозных ценах года окончания строительства (2024 г.)</t>
  </si>
  <si>
    <t>то же, с учетом Методики снижения "-30"</t>
  </si>
  <si>
    <t>Строительство ВЛ 0,4 кВ</t>
  </si>
  <si>
    <t>Строительство ВЛ 1-20 кВ и реклоузеров</t>
  </si>
  <si>
    <t>Строительство ВЛ 35 кВ</t>
  </si>
  <si>
    <t>Строительство ВЛ 110-220 кВ</t>
  </si>
  <si>
    <t>Строительство КЛ до 1 кВ</t>
  </si>
  <si>
    <t>Строительство КЛ 3-10 кВ</t>
  </si>
  <si>
    <t>Строительство КЛ 20-35 кВ</t>
  </si>
  <si>
    <t>Строительство КЛ 110-220 кВ</t>
  </si>
  <si>
    <t>Строительство ПС</t>
  </si>
  <si>
    <t>Начальник ОКС</t>
  </si>
  <si>
    <t>Плановая стоимость, тыс. руб. без НДС</t>
  </si>
  <si>
    <t>затраты облагаемые НДС</t>
  </si>
  <si>
    <t>затраты не облагаемые НДС</t>
  </si>
  <si>
    <t>Факт финансирования на 01.01.2019, тыс.руб. с НДС (18%)</t>
  </si>
  <si>
    <t>КЗ/ДЗ на 01.01.2019, тыс.руб. (с учетом ставки НДС 18%)</t>
  </si>
  <si>
    <t>План финансирования после 01.01.2019 тыс.руб. с НДС (20%)</t>
  </si>
  <si>
    <t>проектно-изыскательские работы</t>
  </si>
  <si>
    <t>строительно-монтажные работы</t>
  </si>
  <si>
    <t>оборудование</t>
  </si>
  <si>
    <t>прочие затраты</t>
  </si>
  <si>
    <t>до 01.01.2019</t>
  </si>
  <si>
    <t>после 01.01.2019</t>
  </si>
  <si>
    <r>
      <rPr>
        <sz val="9"/>
        <color rgb="FF000000"/>
        <rFont val="Times New Roman"/>
        <family val="1"/>
        <charset val="204"/>
      </rPr>
      <t xml:space="preserve">Актирование выполненных работ до 01.01.2019, тыс. руб. без НДС </t>
    </r>
    <r>
      <rPr>
        <b/>
        <sz val="9"/>
        <color rgb="FF000000"/>
        <rFont val="Times New Roman"/>
        <family val="1"/>
        <charset val="204"/>
      </rPr>
      <t>(18%)</t>
    </r>
  </si>
  <si>
    <r>
      <rPr>
        <sz val="9"/>
        <color rgb="FF000000"/>
        <rFont val="Times New Roman"/>
        <family val="1"/>
        <charset val="204"/>
      </rPr>
      <t>Запланированные к принятию после 01.01.2019 г., тыс. руб. без НДС</t>
    </r>
    <r>
      <rPr>
        <b/>
        <sz val="9"/>
        <color rgb="FF000000"/>
        <rFont val="Times New Roman"/>
        <family val="1"/>
        <charset val="204"/>
      </rPr>
      <t xml:space="preserve"> (18%) (для поставленных до 01.01.2019 г. материалов и оборудования, не переданных в монтаж)</t>
    </r>
  </si>
  <si>
    <r>
      <rPr>
        <sz val="9"/>
        <color rgb="FF000000"/>
        <rFont val="Times New Roman"/>
        <family val="1"/>
        <charset val="204"/>
      </rPr>
      <t>Актирование выполненных работ  после 01.01.2019 г. без учета поставленных материалов и оборудования до 01.01.2019, не переданных в монтаж, тыс. руб. без НДС</t>
    </r>
    <r>
      <rPr>
        <b/>
        <sz val="9"/>
        <color rgb="FF000000"/>
        <rFont val="Times New Roman"/>
        <family val="1"/>
        <charset val="204"/>
      </rPr>
      <t xml:space="preserve"> (20%)</t>
    </r>
  </si>
  <si>
    <t>Заместитель директора по КС-начальник ОКС</t>
  </si>
  <si>
    <t>А.А. Попов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</si>
</sst>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_р_._-;\-* #,##0_р_._-;_-* &quot;-&quot;_р_._-;_-@_-"/>
    <numFmt numFmtId="165" formatCode="_-* #,##0.00_р_._-;\-* #,##0.00_р_._-;_-* &quot;-&quot;??_р_._-;_-@_-"/>
    <numFmt numFmtId="166" formatCode="0.0%"/>
    <numFmt numFmtId="167" formatCode="0.000"/>
    <numFmt numFmtId="168" formatCode="#,##0.000"/>
    <numFmt numFmtId="169" formatCode="0.0"/>
    <numFmt numFmtId="170" formatCode="0.0000"/>
    <numFmt numFmtId="171" formatCode="#,##0.0000"/>
    <numFmt numFmtId="172" formatCode="[$-F800]dddd\,\ mmmm\ dd\,\ yyyy"/>
    <numFmt numFmtId="173" formatCode="_-* #,##0.000\ _₽_-;\-* #,##0.000\ _₽_-;_-* &quot;-&quot;\ _₽_-;_-@_-"/>
    <numFmt numFmtId="174" formatCode="_-* #,##0.00000\ _₽_-;\-* #,##0.00000\ _₽_-;_-* &quot;-&quot;??\ _₽_-;_-@_-"/>
    <numFmt numFmtId="175" formatCode="_-* #,##0.00\ _₽_-;\-* #,##0.00\ _₽_-;_-* &quot;-&quot;\ _₽_-;_-@_-"/>
    <numFmt numFmtId="176" formatCode="_-* #,##0.000\ _₽_-;\-* #,##0.000\ _₽_-;_-* &quot;-&quot;??\ _₽_-;_-@_-"/>
    <numFmt numFmtId="177" formatCode="_-* #,##0.0000\ _₽_-;\-* #,##0.0000\ _₽_-;_-* &quot;-&quot;??\ _₽_-;_-@_-"/>
  </numFmts>
  <fonts count="31" x14ac:knownFonts="1">
    <font>
      <sz val="11"/>
      <color theme="1"/>
      <name val="Calibri"/>
      <family val="2"/>
      <charset val="204"/>
      <scheme val="minor"/>
    </font>
    <font>
      <b/>
      <sz val="9"/>
      <color indexed="81"/>
      <name val="Tahoma"/>
      <family val="2"/>
      <charset val="204"/>
    </font>
    <font>
      <sz val="10"/>
      <color theme="1"/>
      <name val="Times New Roman"/>
      <family val="1"/>
      <charset val="204"/>
    </font>
    <font>
      <sz val="9"/>
      <color theme="1"/>
      <name val="Times New Roman"/>
      <family val="1"/>
      <charset val="204"/>
    </font>
    <font>
      <b/>
      <sz val="10"/>
      <color theme="1"/>
      <name val="Times New Roman"/>
      <family val="1"/>
      <charset val="204"/>
    </font>
    <font>
      <sz val="10"/>
      <name val="Times New Roman"/>
      <family val="1"/>
      <charset val="204"/>
    </font>
    <font>
      <b/>
      <sz val="14"/>
      <color rgb="FF7030A0"/>
      <name val="Calibri"/>
      <family val="2"/>
      <charset val="204"/>
      <scheme val="minor"/>
    </font>
    <font>
      <sz val="9"/>
      <color indexed="81"/>
      <name val="Tahoma"/>
      <family val="2"/>
      <charset val="204"/>
    </font>
    <font>
      <sz val="8"/>
      <color theme="1"/>
      <name val="Times New Roman"/>
      <family val="1"/>
      <charset val="204"/>
    </font>
    <font>
      <sz val="11"/>
      <color theme="1"/>
      <name val="Times New Roman"/>
      <family val="1"/>
      <charset val="204"/>
    </font>
    <font>
      <sz val="10"/>
      <color theme="1"/>
      <name val="Calibri"/>
      <family val="2"/>
      <charset val="204"/>
    </font>
    <font>
      <sz val="10"/>
      <color rgb="FFFF0000"/>
      <name val="Times New Roman"/>
      <family val="1"/>
      <charset val="204"/>
    </font>
    <font>
      <b/>
      <sz val="12"/>
      <color rgb="FF7030A0"/>
      <name val="Calibri"/>
      <family val="2"/>
      <charset val="204"/>
      <scheme val="minor"/>
    </font>
    <font>
      <i/>
      <sz val="10"/>
      <color theme="1"/>
      <name val="Times New Roman"/>
      <family val="1"/>
      <charset val="204"/>
    </font>
    <font>
      <b/>
      <sz val="11"/>
      <color theme="1"/>
      <name val="Times New Roman"/>
      <family val="1"/>
      <charset val="204"/>
    </font>
    <font>
      <b/>
      <i/>
      <sz val="10"/>
      <color theme="1"/>
      <name val="Times New Roman"/>
      <family val="1"/>
      <charset val="204"/>
    </font>
    <font>
      <b/>
      <sz val="11"/>
      <name val="Times New Roman"/>
      <family val="1"/>
      <charset val="204"/>
    </font>
    <font>
      <sz val="10"/>
      <color theme="0"/>
      <name val="Times New Roman"/>
      <family val="1"/>
      <charset val="204"/>
    </font>
    <font>
      <sz val="11"/>
      <color theme="1"/>
      <name val="Calibri"/>
      <family val="2"/>
      <charset val="204"/>
      <scheme val="minor"/>
    </font>
    <font>
      <b/>
      <sz val="11"/>
      <color theme="1"/>
      <name val="Calibri"/>
      <family val="2"/>
      <charset val="204"/>
      <scheme val="minor"/>
    </font>
    <font>
      <u/>
      <sz val="11"/>
      <color theme="1"/>
      <name val="Calibri"/>
      <family val="2"/>
      <charset val="204"/>
      <scheme val="minor"/>
    </font>
    <font>
      <sz val="11"/>
      <color rgb="FF000000"/>
      <name val="Calibri"/>
      <family val="2"/>
      <charset val="204"/>
    </font>
    <font>
      <i/>
      <sz val="8"/>
      <color theme="1"/>
      <name val="Times New Roman"/>
      <family val="1"/>
      <charset val="204"/>
    </font>
    <font>
      <b/>
      <sz val="9"/>
      <color theme="1"/>
      <name val="Times New Roman"/>
      <family val="1"/>
      <charset val="204"/>
    </font>
    <font>
      <b/>
      <sz val="10"/>
      <name val="Arial"/>
      <family val="2"/>
      <charset val="204"/>
    </font>
    <font>
      <b/>
      <sz val="11"/>
      <name val="Arial"/>
      <family val="2"/>
      <charset val="204"/>
    </font>
    <font>
      <b/>
      <sz val="9"/>
      <name val="Times New Roman"/>
      <family val="1"/>
      <charset val="204"/>
    </font>
    <font>
      <sz val="10"/>
      <name val="Arial Cyr"/>
      <charset val="204"/>
    </font>
    <font>
      <sz val="10"/>
      <name val="Arial"/>
      <family val="2"/>
      <charset val="204"/>
    </font>
    <font>
      <sz val="9"/>
      <color rgb="FF000000"/>
      <name val="Times New Roman"/>
      <family val="1"/>
      <charset val="204"/>
    </font>
    <font>
      <b/>
      <sz val="9"/>
      <color rgb="FF000000"/>
      <name val="Times New Roman"/>
      <family val="1"/>
      <charset val="204"/>
    </font>
  </fonts>
  <fills count="11">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0000"/>
        <bgColor indexed="64"/>
      </patternFill>
    </fill>
    <fill>
      <patternFill patternType="solid">
        <fgColor rgb="FF0000FF"/>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6" tint="-0.249977111117893"/>
        <bgColor indexed="64"/>
      </patternFill>
    </fill>
    <fill>
      <patternFill patternType="solid">
        <fgColor rgb="FFFFFF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auto="1"/>
      </left>
      <right style="thin">
        <color auto="1"/>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bottom style="thin">
        <color auto="1"/>
      </bottom>
      <diagonal/>
    </border>
    <border>
      <left style="thin">
        <color auto="1"/>
      </left>
      <right/>
      <top/>
      <bottom/>
      <diagonal/>
    </border>
    <border>
      <left style="thin">
        <color auto="1"/>
      </left>
      <right style="medium">
        <color indexed="64"/>
      </right>
      <top/>
      <bottom style="thin">
        <color auto="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0" fontId="18" fillId="0" borderId="0"/>
    <xf numFmtId="0" fontId="18" fillId="0" borderId="0"/>
    <xf numFmtId="0" fontId="18" fillId="0" borderId="0"/>
    <xf numFmtId="0" fontId="27" fillId="0" borderId="0"/>
  </cellStyleXfs>
  <cellXfs count="384">
    <xf numFmtId="0" fontId="0" fillId="0" borderId="0" xfId="0"/>
    <xf numFmtId="0" fontId="2" fillId="0" borderId="1" xfId="0" applyFont="1" applyBorder="1"/>
    <xf numFmtId="0" fontId="2" fillId="0" borderId="0" xfId="0" applyFont="1"/>
    <xf numFmtId="0" fontId="2" fillId="0" borderId="0" xfId="0" applyFont="1" applyAlignment="1">
      <alignment wrapText="1"/>
    </xf>
    <xf numFmtId="0" fontId="2" fillId="0" borderId="1" xfId="0" applyFont="1" applyBorder="1" applyAlignment="1">
      <alignment horizontal="center" vertical="top" wrapText="1"/>
    </xf>
    <xf numFmtId="0" fontId="2" fillId="0" borderId="1" xfId="0" applyFont="1" applyBorder="1" applyAlignment="1">
      <alignment wrapText="1"/>
    </xf>
    <xf numFmtId="0" fontId="4" fillId="0" borderId="1" xfId="0" applyFont="1" applyBorder="1"/>
    <xf numFmtId="0" fontId="6" fillId="0" borderId="0" xfId="0" applyFont="1"/>
    <xf numFmtId="0" fontId="12" fillId="0" borderId="0" xfId="0" applyFont="1"/>
    <xf numFmtId="0" fontId="10" fillId="0" borderId="1" xfId="0" applyFont="1" applyBorder="1"/>
    <xf numFmtId="0" fontId="11" fillId="0" borderId="1" xfId="0" applyFont="1" applyBorder="1"/>
    <xf numFmtId="166" fontId="2" fillId="0" borderId="1" xfId="0" applyNumberFormat="1" applyFont="1" applyBorder="1"/>
    <xf numFmtId="0" fontId="2" fillId="0" borderId="1" xfId="0" applyFont="1" applyBorder="1" applyAlignment="1">
      <alignment horizontal="center"/>
    </xf>
    <xf numFmtId="0" fontId="13" fillId="0" borderId="0" xfId="0" applyFont="1"/>
    <xf numFmtId="0" fontId="13" fillId="0" borderId="1" xfId="0" applyFont="1" applyBorder="1"/>
    <xf numFmtId="0" fontId="8" fillId="0" borderId="0" xfId="0" applyFont="1"/>
    <xf numFmtId="9" fontId="2" fillId="0" borderId="1" xfId="0" applyNumberFormat="1" applyFont="1" applyBorder="1"/>
    <xf numFmtId="166" fontId="2" fillId="0" borderId="0" xfId="0" applyNumberFormat="1" applyFont="1"/>
    <xf numFmtId="0" fontId="4" fillId="0" borderId="1" xfId="0" applyFont="1" applyBorder="1" applyAlignment="1"/>
    <xf numFmtId="0" fontId="2" fillId="0" borderId="1" xfId="0" applyFont="1" applyBorder="1" applyAlignment="1">
      <alignment horizontal="center"/>
    </xf>
    <xf numFmtId="0" fontId="2" fillId="0" borderId="1" xfId="0" applyFont="1" applyBorder="1" applyAlignment="1">
      <alignment horizontal="center"/>
    </xf>
    <xf numFmtId="0" fontId="15" fillId="0" borderId="1" xfId="0" applyFont="1" applyBorder="1"/>
    <xf numFmtId="0" fontId="2" fillId="0" borderId="1" xfId="0" applyFont="1" applyBorder="1" applyAlignment="1">
      <alignment horizontal="right"/>
    </xf>
    <xf numFmtId="0" fontId="2" fillId="0" borderId="1" xfId="0" applyFont="1" applyBorder="1" applyAlignment="1"/>
    <xf numFmtId="0" fontId="4" fillId="0" borderId="3" xfId="0" applyFont="1" applyBorder="1" applyAlignment="1">
      <alignment horizontal="left" vertical="center"/>
    </xf>
    <xf numFmtId="0" fontId="14" fillId="0" borderId="0" xfId="0" applyFont="1"/>
    <xf numFmtId="0" fontId="8" fillId="0" borderId="0" xfId="0" applyFont="1" applyAlignment="1">
      <alignment wrapText="1"/>
    </xf>
    <xf numFmtId="0" fontId="2" fillId="0" borderId="1" xfId="0" applyFont="1" applyBorder="1" applyAlignment="1" applyProtection="1">
      <alignment wrapText="1"/>
      <protection locked="0"/>
    </xf>
    <xf numFmtId="0" fontId="2" fillId="0" borderId="1" xfId="0" applyFont="1" applyBorder="1" applyProtection="1">
      <protection locked="0"/>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4" fillId="0" borderId="9" xfId="0" applyFont="1" applyBorder="1" applyAlignment="1">
      <alignment horizontal="left" vertical="center"/>
    </xf>
    <xf numFmtId="0" fontId="2" fillId="0" borderId="6" xfId="0" applyFont="1" applyBorder="1"/>
    <xf numFmtId="2" fontId="2" fillId="0" borderId="1" xfId="0" applyNumberFormat="1" applyFont="1" applyBorder="1" applyProtection="1">
      <protection locked="0"/>
    </xf>
    <xf numFmtId="0" fontId="2" fillId="0" borderId="0" xfId="0" applyFont="1"/>
    <xf numFmtId="0" fontId="2" fillId="0" borderId="1" xfId="0" applyFont="1" applyBorder="1"/>
    <xf numFmtId="0" fontId="2" fillId="0" borderId="0" xfId="0" applyFont="1"/>
    <xf numFmtId="0" fontId="2" fillId="0" borderId="1" xfId="0" applyFont="1" applyBorder="1" applyAlignment="1" applyProtection="1">
      <alignment wrapText="1"/>
      <protection locked="0"/>
    </xf>
    <xf numFmtId="0" fontId="8" fillId="0" borderId="1" xfId="0" applyFont="1" applyBorder="1" applyAlignment="1" applyProtection="1">
      <alignment wrapText="1"/>
      <protection locked="0"/>
    </xf>
    <xf numFmtId="0" fontId="2" fillId="0" borderId="1" xfId="0" applyFont="1" applyBorder="1" applyProtection="1">
      <protection locked="0"/>
    </xf>
    <xf numFmtId="2" fontId="2" fillId="0" borderId="1" xfId="0" applyNumberFormat="1" applyFont="1" applyBorder="1" applyProtection="1">
      <protection locked="0"/>
    </xf>
    <xf numFmtId="0" fontId="2" fillId="0" borderId="0" xfId="0" applyFont="1" applyFill="1"/>
    <xf numFmtId="2" fontId="2" fillId="0" borderId="0" xfId="0" applyNumberFormat="1" applyFont="1"/>
    <xf numFmtId="0" fontId="2" fillId="0" borderId="1" xfId="0" applyFont="1" applyBorder="1"/>
    <xf numFmtId="0" fontId="2" fillId="0" borderId="0" xfId="0" applyFont="1"/>
    <xf numFmtId="0" fontId="2" fillId="0" borderId="1" xfId="0" applyFont="1" applyFill="1" applyBorder="1"/>
    <xf numFmtId="0" fontId="2" fillId="0" borderId="0" xfId="0" applyFont="1"/>
    <xf numFmtId="166" fontId="2" fillId="0" borderId="1" xfId="0" applyNumberFormat="1" applyFont="1" applyFill="1" applyBorder="1"/>
    <xf numFmtId="4" fontId="2" fillId="0" borderId="1" xfId="0" applyNumberFormat="1" applyFont="1" applyBorder="1"/>
    <xf numFmtId="1" fontId="2" fillId="0" borderId="1" xfId="0" applyNumberFormat="1" applyFont="1" applyBorder="1" applyProtection="1">
      <protection locked="0"/>
    </xf>
    <xf numFmtId="0" fontId="2" fillId="2" borderId="1" xfId="0" applyFont="1" applyFill="1" applyBorder="1"/>
    <xf numFmtId="0" fontId="13" fillId="2" borderId="1" xfId="0" applyFont="1" applyFill="1" applyBorder="1"/>
    <xf numFmtId="1" fontId="13" fillId="2" borderId="1" xfId="0" applyNumberFormat="1" applyFont="1" applyFill="1" applyBorder="1"/>
    <xf numFmtId="0" fontId="2" fillId="2" borderId="0" xfId="0" applyFont="1" applyFill="1"/>
    <xf numFmtId="0" fontId="11" fillId="2" borderId="1" xfId="0" applyFont="1" applyFill="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4" borderId="0" xfId="0" applyFont="1" applyFill="1"/>
    <xf numFmtId="2" fontId="2" fillId="4" borderId="0" xfId="0" applyNumberFormat="1" applyFont="1" applyFill="1"/>
    <xf numFmtId="0" fontId="2" fillId="0" borderId="1" xfId="0" applyFont="1" applyBorder="1" applyAlignment="1">
      <alignment vertical="center" wrapText="1"/>
    </xf>
    <xf numFmtId="0" fontId="2" fillId="0" borderId="1" xfId="0" applyFont="1" applyBorder="1" applyAlignment="1">
      <alignment vertical="center"/>
    </xf>
    <xf numFmtId="0" fontId="17" fillId="6" borderId="0" xfId="0" applyFont="1" applyFill="1"/>
    <xf numFmtId="4" fontId="2" fillId="4" borderId="1" xfId="0" applyNumberFormat="1" applyFont="1" applyFill="1" applyBorder="1"/>
    <xf numFmtId="4" fontId="2" fillId="0" borderId="0" xfId="0" applyNumberFormat="1" applyFont="1"/>
    <xf numFmtId="4" fontId="2" fillId="4" borderId="0" xfId="0" applyNumberFormat="1" applyFont="1" applyFill="1"/>
    <xf numFmtId="4" fontId="2" fillId="2" borderId="1" xfId="0" applyNumberFormat="1" applyFont="1" applyFill="1" applyBorder="1"/>
    <xf numFmtId="4" fontId="2" fillId="3" borderId="1" xfId="0" applyNumberFormat="1" applyFont="1" applyFill="1" applyBorder="1"/>
    <xf numFmtId="0" fontId="2" fillId="3" borderId="0" xfId="0" applyFont="1" applyFill="1"/>
    <xf numFmtId="2" fontId="2" fillId="3" borderId="1" xfId="0" applyNumberFormat="1" applyFont="1" applyFill="1" applyBorder="1" applyAlignment="1">
      <alignment horizontal="center" vertical="top" wrapText="1"/>
    </xf>
    <xf numFmtId="4" fontId="13" fillId="0" borderId="1" xfId="0" applyNumberFormat="1" applyFont="1" applyBorder="1"/>
    <xf numFmtId="4" fontId="13" fillId="4" borderId="1" xfId="0" applyNumberFormat="1" applyFont="1" applyFill="1" applyBorder="1"/>
    <xf numFmtId="10" fontId="2" fillId="0" borderId="1" xfId="0" applyNumberFormat="1" applyFont="1" applyBorder="1"/>
    <xf numFmtId="10" fontId="2" fillId="4" borderId="1" xfId="0" applyNumberFormat="1" applyFont="1" applyFill="1" applyBorder="1"/>
    <xf numFmtId="4" fontId="13" fillId="0" borderId="0" xfId="0" applyNumberFormat="1" applyFont="1"/>
    <xf numFmtId="4" fontId="13" fillId="4" borderId="0" xfId="0" applyNumberFormat="1" applyFont="1" applyFill="1"/>
    <xf numFmtId="4" fontId="2" fillId="0" borderId="1" xfId="0" applyNumberFormat="1" applyFont="1" applyFill="1" applyBorder="1"/>
    <xf numFmtId="10" fontId="2" fillId="3" borderId="1" xfId="0" applyNumberFormat="1" applyFont="1" applyFill="1" applyBorder="1"/>
    <xf numFmtId="4" fontId="13" fillId="3" borderId="1" xfId="0" applyNumberFormat="1" applyFont="1" applyFill="1" applyBorder="1"/>
    <xf numFmtId="4" fontId="13" fillId="2" borderId="1" xfId="0" applyNumberFormat="1" applyFont="1" applyFill="1" applyBorder="1"/>
    <xf numFmtId="4" fontId="2" fillId="0" borderId="0" xfId="0" applyNumberFormat="1" applyFont="1" applyFill="1"/>
    <xf numFmtId="4" fontId="2" fillId="0" borderId="5" xfId="0" applyNumberFormat="1" applyFont="1" applyBorder="1"/>
    <xf numFmtId="4" fontId="2" fillId="4" borderId="5" xfId="0" applyNumberFormat="1" applyFont="1" applyFill="1" applyBorder="1"/>
    <xf numFmtId="4" fontId="4" fillId="0" borderId="1" xfId="0" applyNumberFormat="1" applyFont="1" applyBorder="1" applyAlignment="1"/>
    <xf numFmtId="4" fontId="2" fillId="0" borderId="1" xfId="0" applyNumberFormat="1" applyFont="1" applyBorder="1" applyAlignment="1">
      <alignment vertical="center"/>
    </xf>
    <xf numFmtId="0" fontId="2" fillId="0" borderId="0" xfId="0" applyFont="1" applyAlignment="1">
      <alignment horizontal="center" vertical="top"/>
    </xf>
    <xf numFmtId="0" fontId="2" fillId="4" borderId="0" xfId="0" applyFont="1" applyFill="1" applyAlignment="1">
      <alignment horizontal="center" vertical="top"/>
    </xf>
    <xf numFmtId="0" fontId="2" fillId="4" borderId="1" xfId="0" applyFont="1" applyFill="1" applyBorder="1" applyAlignment="1">
      <alignment horizontal="center" vertical="top" wrapText="1"/>
    </xf>
    <xf numFmtId="0" fontId="2" fillId="0" borderId="0" xfId="0" applyFont="1" applyBorder="1" applyAlignment="1">
      <alignment horizontal="center" vertical="top" wrapText="1"/>
    </xf>
    <xf numFmtId="0" fontId="2" fillId="4" borderId="0" xfId="0" applyFont="1" applyFill="1" applyBorder="1" applyAlignment="1">
      <alignment horizontal="center" vertical="top" wrapText="1"/>
    </xf>
    <xf numFmtId="2" fontId="2" fillId="3" borderId="0" xfId="0" applyNumberFormat="1" applyFont="1" applyFill="1" applyBorder="1" applyAlignment="1">
      <alignment horizontal="center" vertical="top" wrapText="1"/>
    </xf>
    <xf numFmtId="4" fontId="13" fillId="3" borderId="0" xfId="0" applyNumberFormat="1" applyFont="1" applyFill="1" applyBorder="1"/>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wrapText="1"/>
    </xf>
    <xf numFmtId="0" fontId="2" fillId="0" borderId="11" xfId="0" applyFont="1" applyBorder="1"/>
    <xf numFmtId="3" fontId="2" fillId="4" borderId="12"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68" fontId="2" fillId="0" borderId="1" xfId="0" applyNumberFormat="1" applyFont="1" applyBorder="1" applyAlignment="1">
      <alignment horizontal="center" vertical="center"/>
    </xf>
    <xf numFmtId="4" fontId="2" fillId="0" borderId="1" xfId="0" applyNumberFormat="1" applyFont="1" applyBorder="1" applyAlignment="1" applyProtection="1">
      <alignment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0" xfId="0" applyFont="1" applyAlignment="1">
      <alignment horizontal="center"/>
    </xf>
    <xf numFmtId="4" fontId="2" fillId="0" borderId="0" xfId="0" applyNumberFormat="1" applyFont="1" applyBorder="1"/>
    <xf numFmtId="0" fontId="2" fillId="7" borderId="0" xfId="0" applyFont="1" applyFill="1"/>
    <xf numFmtId="0" fontId="2" fillId="7" borderId="1" xfId="0" applyFont="1" applyFill="1" applyBorder="1"/>
    <xf numFmtId="4" fontId="2" fillId="7" borderId="1" xfId="0" applyNumberFormat="1" applyFont="1" applyFill="1" applyBorder="1"/>
    <xf numFmtId="4" fontId="2" fillId="4" borderId="0" xfId="0" applyNumberFormat="1" applyFont="1" applyFill="1" applyBorder="1"/>
    <xf numFmtId="0" fontId="2" fillId="7" borderId="0" xfId="0" applyFont="1" applyFill="1" applyAlignment="1">
      <alignment horizontal="center"/>
    </xf>
    <xf numFmtId="0" fontId="2" fillId="2" borderId="1" xfId="0" applyFont="1" applyFill="1" applyBorder="1" applyAlignment="1">
      <alignment horizontal="center"/>
    </xf>
    <xf numFmtId="0" fontId="2" fillId="0" borderId="1" xfId="0" applyFont="1" applyFill="1" applyBorder="1" applyAlignment="1">
      <alignment horizontal="center"/>
    </xf>
    <xf numFmtId="0" fontId="2" fillId="2" borderId="0" xfId="0" applyFont="1" applyFill="1" applyAlignment="1">
      <alignment horizontal="center"/>
    </xf>
    <xf numFmtId="1" fontId="2" fillId="0" borderId="1" xfId="0" applyNumberFormat="1" applyFont="1" applyBorder="1"/>
    <xf numFmtId="0" fontId="4" fillId="3" borderId="0" xfId="0" applyFont="1" applyFill="1"/>
    <xf numFmtId="2" fontId="4" fillId="3" borderId="1" xfId="0" applyNumberFormat="1" applyFont="1" applyFill="1" applyBorder="1" applyAlignment="1">
      <alignment horizontal="center" vertical="top" wrapText="1"/>
    </xf>
    <xf numFmtId="4" fontId="4" fillId="3" borderId="1" xfId="0" applyNumberFormat="1" applyFont="1" applyFill="1" applyBorder="1"/>
    <xf numFmtId="4" fontId="2" fillId="2" borderId="3" xfId="0" applyNumberFormat="1" applyFont="1" applyFill="1" applyBorder="1"/>
    <xf numFmtId="4" fontId="2" fillId="3" borderId="3" xfId="0" applyNumberFormat="1" applyFont="1" applyFill="1" applyBorder="1"/>
    <xf numFmtId="4" fontId="2" fillId="3" borderId="0" xfId="0" applyNumberFormat="1" applyFont="1" applyFill="1" applyBorder="1"/>
    <xf numFmtId="4" fontId="2" fillId="3" borderId="0" xfId="0" applyNumberFormat="1" applyFont="1" applyFill="1"/>
    <xf numFmtId="169" fontId="13" fillId="2" borderId="1" xfId="0" applyNumberFormat="1" applyFont="1" applyFill="1" applyBorder="1"/>
    <xf numFmtId="0" fontId="2" fillId="0" borderId="0" xfId="0" applyFont="1" applyProtection="1"/>
    <xf numFmtId="0" fontId="2" fillId="0" borderId="0" xfId="0" applyFont="1" applyBorder="1" applyAlignment="1">
      <alignment horizontal="center"/>
    </xf>
    <xf numFmtId="0" fontId="2" fillId="0" borderId="0" xfId="0" applyFont="1" applyBorder="1"/>
    <xf numFmtId="0" fontId="13" fillId="0" borderId="0" xfId="0" applyFont="1" applyBorder="1" applyAlignment="1">
      <alignment horizontal="right"/>
    </xf>
    <xf numFmtId="166" fontId="2" fillId="0" borderId="0" xfId="0" applyNumberFormat="1" applyFont="1" applyBorder="1"/>
    <xf numFmtId="0" fontId="2" fillId="0" borderId="0" xfId="0" applyNumberFormat="1" applyFont="1" applyBorder="1"/>
    <xf numFmtId="0" fontId="4" fillId="0" borderId="0" xfId="0" applyFont="1" applyBorder="1"/>
    <xf numFmtId="0" fontId="13" fillId="0" borderId="0" xfId="0" applyFont="1" applyBorder="1"/>
    <xf numFmtId="0" fontId="2" fillId="2" borderId="4" xfId="0" applyFont="1" applyFill="1" applyBorder="1" applyAlignment="1">
      <alignment horizontal="center"/>
    </xf>
    <xf numFmtId="0" fontId="2" fillId="2" borderId="4" xfId="0" applyFont="1" applyFill="1" applyBorder="1"/>
    <xf numFmtId="0" fontId="2" fillId="0" borderId="0" xfId="0" applyFont="1" applyFill="1" applyBorder="1" applyAlignment="1">
      <alignment horizontal="center"/>
    </xf>
    <xf numFmtId="2" fontId="2" fillId="0" borderId="1" xfId="0" applyNumberFormat="1" applyFont="1" applyFill="1" applyBorder="1"/>
    <xf numFmtId="2" fontId="13" fillId="0" borderId="1" xfId="0" applyNumberFormat="1" applyFont="1" applyFill="1" applyBorder="1"/>
    <xf numFmtId="2" fontId="4" fillId="0" borderId="1" xfId="0" applyNumberFormat="1" applyFont="1" applyFill="1" applyBorder="1"/>
    <xf numFmtId="0" fontId="2" fillId="0" borderId="0" xfId="0" applyFont="1" applyFill="1" applyBorder="1"/>
    <xf numFmtId="2" fontId="2" fillId="0" borderId="1" xfId="0" applyNumberFormat="1" applyFont="1" applyBorder="1"/>
    <xf numFmtId="4" fontId="2" fillId="0" borderId="0" xfId="0" applyNumberFormat="1" applyFont="1" applyProtection="1"/>
    <xf numFmtId="0" fontId="2" fillId="0" borderId="1" xfId="0" applyFont="1" applyBorder="1" applyAlignment="1">
      <alignment horizontal="center"/>
    </xf>
    <xf numFmtId="0" fontId="13" fillId="0" borderId="1" xfId="0" applyFont="1" applyBorder="1" applyAlignment="1">
      <alignment wrapText="1"/>
    </xf>
    <xf numFmtId="0" fontId="2" fillId="5" borderId="1" xfId="0" applyFont="1" applyFill="1" applyBorder="1" applyProtection="1">
      <protection locked="0"/>
    </xf>
    <xf numFmtId="4" fontId="15" fillId="3" borderId="1" xfId="0" applyNumberFormat="1" applyFont="1" applyFill="1" applyBorder="1"/>
    <xf numFmtId="0" fontId="2" fillId="0" borderId="3" xfId="0" applyFont="1" applyBorder="1" applyAlignment="1">
      <alignment horizontal="center" vertical="center"/>
    </xf>
    <xf numFmtId="0" fontId="2" fillId="0" borderId="1" xfId="0" applyFont="1" applyBorder="1" applyAlignment="1">
      <alignment horizontal="center"/>
    </xf>
    <xf numFmtId="0" fontId="13" fillId="0" borderId="0" xfId="0" applyFont="1" applyFill="1" applyBorder="1" applyAlignment="1">
      <alignment horizontal="right"/>
    </xf>
    <xf numFmtId="4" fontId="2" fillId="0" borderId="1" xfId="0" applyNumberFormat="1" applyFont="1" applyFill="1" applyBorder="1" applyAlignment="1">
      <alignment vertical="center"/>
    </xf>
    <xf numFmtId="0" fontId="2" fillId="3" borderId="0" xfId="0" applyFont="1" applyFill="1" applyAlignment="1">
      <alignment horizontal="center" vertical="center"/>
    </xf>
    <xf numFmtId="4" fontId="2" fillId="7" borderId="1" xfId="0" applyNumberFormat="1" applyFont="1" applyFill="1" applyBorder="1" applyAlignment="1">
      <alignment horizontal="center" vertical="center"/>
    </xf>
    <xf numFmtId="3" fontId="2" fillId="7" borderId="1" xfId="0" applyNumberFormat="1" applyFont="1" applyFill="1" applyBorder="1"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170" fontId="2" fillId="0" borderId="0" xfId="0" applyNumberFormat="1" applyFont="1"/>
    <xf numFmtId="171" fontId="2" fillId="0" borderId="0" xfId="0" applyNumberFormat="1" applyFont="1" applyAlignment="1">
      <alignment horizontal="center" vertical="center"/>
    </xf>
    <xf numFmtId="171" fontId="2" fillId="7" borderId="1" xfId="0" applyNumberFormat="1" applyFont="1" applyFill="1" applyBorder="1" applyAlignment="1">
      <alignment horizontal="center" vertical="center"/>
    </xf>
    <xf numFmtId="0" fontId="2" fillId="0" borderId="1" xfId="0" applyFont="1" applyBorder="1" applyAlignment="1">
      <alignment horizontal="center"/>
    </xf>
    <xf numFmtId="10" fontId="2" fillId="0" borderId="0" xfId="0" applyNumberFormat="1" applyFont="1" applyBorder="1" applyProtection="1">
      <protection locked="0"/>
    </xf>
    <xf numFmtId="0" fontId="2" fillId="0" borderId="1" xfId="0" applyFont="1" applyBorder="1" applyAlignment="1">
      <alignment horizontal="center" vertical="center"/>
    </xf>
    <xf numFmtId="0" fontId="2" fillId="0" borderId="1" xfId="0" applyFont="1" applyBorder="1" applyAlignment="1">
      <alignment horizontal="center"/>
    </xf>
    <xf numFmtId="170" fontId="2" fillId="0" borderId="1" xfId="0" applyNumberFormat="1" applyFont="1" applyBorder="1" applyAlignment="1">
      <alignment vertical="center"/>
    </xf>
    <xf numFmtId="0" fontId="2" fillId="0" borderId="3" xfId="0" applyFont="1" applyBorder="1" applyAlignment="1">
      <alignment horizontal="center" vertical="center"/>
    </xf>
    <xf numFmtId="4" fontId="2" fillId="8" borderId="1" xfId="0" applyNumberFormat="1" applyFont="1" applyFill="1" applyBorder="1"/>
    <xf numFmtId="167" fontId="2" fillId="3" borderId="0" xfId="0" applyNumberFormat="1" applyFont="1" applyFill="1" applyAlignment="1">
      <alignment horizontal="center" vertical="center"/>
    </xf>
    <xf numFmtId="4" fontId="4" fillId="3" borderId="0" xfId="0" applyNumberFormat="1" applyFont="1" applyFill="1"/>
    <xf numFmtId="0" fontId="2" fillId="0" borderId="1" xfId="0" applyFont="1" applyBorder="1" applyAlignment="1">
      <alignment horizontal="center" vertical="center" wrapText="1"/>
    </xf>
    <xf numFmtId="0" fontId="2" fillId="0" borderId="1" xfId="0" applyFont="1" applyBorder="1" applyAlignment="1">
      <alignment horizontal="center"/>
    </xf>
    <xf numFmtId="2" fontId="2" fillId="0" borderId="1" xfId="0" applyNumberFormat="1" applyFont="1" applyFill="1" applyBorder="1" applyProtection="1">
      <protection locked="0"/>
    </xf>
    <xf numFmtId="4" fontId="17" fillId="9" borderId="0" xfId="0" applyNumberFormat="1" applyFont="1" applyFill="1"/>
    <xf numFmtId="0" fontId="8" fillId="0" borderId="0" xfId="0" applyFont="1" applyFill="1" applyBorder="1" applyAlignment="1" applyProtection="1">
      <alignment horizontal="center" vertical="center" wrapText="1"/>
      <protection locked="0"/>
    </xf>
    <xf numFmtId="49" fontId="5" fillId="0" borderId="0" xfId="0" applyNumberFormat="1" applyFont="1" applyAlignment="1" applyProtection="1">
      <alignment horizontal="left" vertical="top"/>
      <protection hidden="1"/>
    </xf>
    <xf numFmtId="0" fontId="5" fillId="0" borderId="0" xfId="0" applyFont="1" applyAlignment="1" applyProtection="1">
      <alignment horizontal="left" vertical="top"/>
      <protection locked="0"/>
    </xf>
    <xf numFmtId="0" fontId="5" fillId="0" borderId="0" xfId="0" applyFont="1" applyAlignment="1" applyProtection="1">
      <alignment horizontal="right" vertical="top"/>
      <protection locked="0"/>
    </xf>
    <xf numFmtId="165" fontId="2" fillId="0" borderId="1" xfId="0" applyNumberFormat="1" applyFont="1" applyBorder="1"/>
    <xf numFmtId="165" fontId="2" fillId="7" borderId="1" xfId="0" applyNumberFormat="1" applyFont="1" applyFill="1" applyBorder="1"/>
    <xf numFmtId="165" fontId="2" fillId="2" borderId="1" xfId="0" applyNumberFormat="1" applyFont="1" applyFill="1" applyBorder="1"/>
    <xf numFmtId="165" fontId="2" fillId="2" borderId="4" xfId="0" applyNumberFormat="1" applyFont="1" applyFill="1" applyBorder="1"/>
    <xf numFmtId="165" fontId="2" fillId="0" borderId="0" xfId="0" applyNumberFormat="1" applyFont="1" applyBorder="1"/>
    <xf numFmtId="165" fontId="2" fillId="0" borderId="1" xfId="0" applyNumberFormat="1" applyFont="1" applyFill="1" applyBorder="1"/>
    <xf numFmtId="165" fontId="4" fillId="0" borderId="1" xfId="0" applyNumberFormat="1" applyFont="1" applyBorder="1"/>
    <xf numFmtId="165" fontId="2" fillId="0" borderId="0" xfId="0" applyNumberFormat="1" applyFont="1"/>
    <xf numFmtId="165" fontId="2" fillId="0" borderId="3" xfId="0" applyNumberFormat="1" applyFont="1" applyBorder="1"/>
    <xf numFmtId="165" fontId="4" fillId="0" borderId="1" xfId="0" applyNumberFormat="1" applyFont="1" applyBorder="1" applyAlignment="1"/>
    <xf numFmtId="0" fontId="2" fillId="0" borderId="0" xfId="0" applyFont="1" applyProtection="1">
      <protection hidden="1"/>
    </xf>
    <xf numFmtId="0" fontId="2" fillId="0" borderId="0" xfId="0" applyFont="1" applyBorder="1" applyProtection="1">
      <protection hidden="1"/>
    </xf>
    <xf numFmtId="4" fontId="2" fillId="0" borderId="1" xfId="0" applyNumberFormat="1" applyFont="1" applyBorder="1" applyAlignment="1">
      <alignment horizontal="right"/>
    </xf>
    <xf numFmtId="4" fontId="2" fillId="0" borderId="1" xfId="0" applyNumberFormat="1" applyFont="1" applyBorder="1" applyAlignment="1" applyProtection="1">
      <alignment horizontal="center" vertical="center"/>
      <protection locked="0"/>
    </xf>
    <xf numFmtId="2" fontId="4" fillId="0" borderId="0" xfId="0" applyNumberFormat="1" applyFont="1" applyFill="1" applyBorder="1"/>
    <xf numFmtId="4" fontId="2" fillId="0" borderId="0" xfId="0" applyNumberFormat="1" applyFont="1" applyBorder="1" applyAlignment="1">
      <alignment horizontal="right"/>
    </xf>
    <xf numFmtId="9" fontId="2" fillId="0" borderId="0" xfId="0" applyNumberFormat="1" applyFont="1" applyBorder="1"/>
    <xf numFmtId="0" fontId="22" fillId="0" borderId="0" xfId="0" applyFont="1" applyFill="1" applyBorder="1" applyAlignment="1">
      <alignment horizontal="right"/>
    </xf>
    <xf numFmtId="166" fontId="2" fillId="0" borderId="1" xfId="0" applyNumberFormat="1" applyFont="1" applyFill="1" applyBorder="1" applyProtection="1">
      <protection locked="0"/>
    </xf>
    <xf numFmtId="0" fontId="2" fillId="0" borderId="0" xfId="0" applyFont="1" applyBorder="1" applyProtection="1">
      <protection locked="0"/>
    </xf>
    <xf numFmtId="4" fontId="2" fillId="0" borderId="0" xfId="0" applyNumberFormat="1" applyFont="1" applyBorder="1" applyAlignment="1" applyProtection="1">
      <alignment horizontal="right"/>
      <protection locked="0"/>
    </xf>
    <xf numFmtId="4" fontId="2" fillId="0" borderId="0" xfId="0" applyNumberFormat="1" applyFont="1" applyBorder="1" applyProtection="1">
      <protection locked="0"/>
    </xf>
    <xf numFmtId="9" fontId="2" fillId="0" borderId="0" xfId="0" applyNumberFormat="1" applyFont="1" applyBorder="1" applyProtection="1">
      <protection locked="0"/>
    </xf>
    <xf numFmtId="165" fontId="2" fillId="0" borderId="0" xfId="0" applyNumberFormat="1" applyFont="1" applyBorder="1" applyProtection="1">
      <protection locked="0"/>
    </xf>
    <xf numFmtId="0" fontId="19" fillId="0" borderId="0" xfId="0" applyFont="1" applyBorder="1" applyAlignment="1" applyProtection="1">
      <alignment vertical="top"/>
      <protection hidden="1"/>
    </xf>
    <xf numFmtId="4" fontId="2" fillId="0" borderId="0" xfId="0" applyNumberFormat="1" applyFont="1" applyBorder="1" applyAlignment="1" applyProtection="1">
      <alignment horizontal="right"/>
      <protection hidden="1"/>
    </xf>
    <xf numFmtId="4" fontId="2" fillId="0" borderId="0" xfId="0" applyNumberFormat="1" applyFont="1" applyBorder="1" applyProtection="1">
      <protection hidden="1"/>
    </xf>
    <xf numFmtId="9" fontId="2" fillId="0" borderId="0" xfId="0" applyNumberFormat="1" applyFont="1" applyBorder="1" applyProtection="1">
      <protection hidden="1"/>
    </xf>
    <xf numFmtId="165" fontId="2" fillId="0" borderId="0" xfId="0" applyNumberFormat="1" applyFont="1" applyBorder="1" applyProtection="1">
      <protection hidden="1"/>
    </xf>
    <xf numFmtId="0" fontId="0" fillId="0" borderId="0" xfId="0" applyFont="1" applyBorder="1" applyAlignment="1" applyProtection="1">
      <alignment vertical="center"/>
      <protection hidden="1"/>
    </xf>
    <xf numFmtId="0" fontId="0" fillId="0" borderId="0" xfId="0" applyFont="1" applyBorder="1" applyAlignment="1" applyProtection="1">
      <alignment vertical="center" wrapText="1"/>
      <protection hidden="1"/>
    </xf>
    <xf numFmtId="2" fontId="4" fillId="0" borderId="0" xfId="0" applyNumberFormat="1" applyFont="1" applyFill="1" applyBorder="1" applyProtection="1">
      <protection hidden="1"/>
    </xf>
    <xf numFmtId="167" fontId="2" fillId="0" borderId="1" xfId="0" applyNumberFormat="1" applyFont="1" applyBorder="1" applyProtection="1">
      <protection locked="0"/>
    </xf>
    <xf numFmtId="4" fontId="4" fillId="10" borderId="1" xfId="0" applyNumberFormat="1" applyFont="1" applyFill="1" applyBorder="1" applyAlignment="1"/>
    <xf numFmtId="0" fontId="16" fillId="0" borderId="0" xfId="3" applyFont="1" applyAlignment="1"/>
    <xf numFmtId="0" fontId="18" fillId="0" borderId="0" xfId="3"/>
    <xf numFmtId="0" fontId="23" fillId="0" borderId="1" xfId="3" applyFont="1" applyBorder="1" applyAlignment="1">
      <alignment horizontal="center" vertical="center" wrapText="1"/>
    </xf>
    <xf numFmtId="0" fontId="3" fillId="0" borderId="1" xfId="3" applyFont="1" applyBorder="1" applyAlignment="1">
      <alignment horizontal="center" vertical="center" wrapText="1"/>
    </xf>
    <xf numFmtId="0" fontId="24" fillId="0" borderId="1" xfId="3" applyFont="1" applyBorder="1" applyAlignment="1">
      <alignment horizontal="center" vertical="center"/>
    </xf>
    <xf numFmtId="164" fontId="24" fillId="0" borderId="1" xfId="3" applyNumberFormat="1" applyFont="1" applyBorder="1" applyAlignment="1" applyProtection="1">
      <alignment horizontal="center" vertical="center" wrapText="1"/>
      <protection hidden="1"/>
    </xf>
    <xf numFmtId="0" fontId="3" fillId="0" borderId="1" xfId="3" applyFont="1" applyBorder="1" applyAlignment="1">
      <alignment horizontal="left" vertical="center" wrapText="1"/>
    </xf>
    <xf numFmtId="173" fontId="3" fillId="0" borderId="1" xfId="3" applyNumberFormat="1" applyFont="1" applyBorder="1" applyAlignment="1">
      <alignment horizontal="center" vertical="center" wrapText="1"/>
    </xf>
    <xf numFmtId="173" fontId="24" fillId="0" borderId="1" xfId="3" applyNumberFormat="1" applyFont="1" applyBorder="1" applyAlignment="1">
      <alignment horizontal="center" vertical="center"/>
    </xf>
    <xf numFmtId="0" fontId="18" fillId="0" borderId="0" xfId="3" applyAlignment="1">
      <alignment horizontal="right" vertical="center" wrapText="1"/>
    </xf>
    <xf numFmtId="0" fontId="25" fillId="0" borderId="0" xfId="3" applyFont="1"/>
    <xf numFmtId="0" fontId="18" fillId="0" borderId="0" xfId="3" applyAlignment="1">
      <alignment horizontal="right" vertical="center"/>
    </xf>
    <xf numFmtId="0" fontId="0" fillId="0" borderId="0" xfId="3" applyFont="1" applyAlignment="1">
      <alignment horizontal="right" vertical="center"/>
    </xf>
    <xf numFmtId="14" fontId="0" fillId="0" borderId="0" xfId="0" applyNumberFormat="1"/>
    <xf numFmtId="168" fontId="3" fillId="0" borderId="1" xfId="3" applyNumberFormat="1" applyFont="1" applyBorder="1" applyAlignment="1">
      <alignment horizontal="center" vertical="center" wrapText="1"/>
    </xf>
    <xf numFmtId="168" fontId="3" fillId="0" borderId="1" xfId="4" applyNumberFormat="1" applyFont="1" applyBorder="1" applyAlignment="1">
      <alignment horizontal="right" vertical="center" wrapText="1"/>
    </xf>
    <xf numFmtId="168" fontId="24" fillId="0" borderId="1" xfId="3" applyNumberFormat="1" applyFont="1" applyBorder="1" applyAlignment="1">
      <alignment horizontal="center" vertical="center"/>
    </xf>
    <xf numFmtId="4" fontId="2" fillId="0" borderId="1" xfId="0" applyNumberFormat="1" applyFont="1" applyBorder="1" applyAlignment="1"/>
    <xf numFmtId="165" fontId="2" fillId="0" borderId="1" xfId="0" applyNumberFormat="1" applyFont="1" applyBorder="1" applyAlignment="1"/>
    <xf numFmtId="0" fontId="19" fillId="0" borderId="0" xfId="0" applyFont="1" applyBorder="1" applyAlignment="1" applyProtection="1">
      <alignment horizontal="center" vertical="top"/>
      <protection locked="0"/>
    </xf>
    <xf numFmtId="0" fontId="0" fillId="0" borderId="0" xfId="0" applyFont="1" applyBorder="1" applyAlignment="1" applyProtection="1">
      <alignment horizontal="right" vertical="center"/>
      <protection locked="0"/>
    </xf>
    <xf numFmtId="0" fontId="18" fillId="0" borderId="0" xfId="0" applyFont="1" applyBorder="1" applyAlignment="1" applyProtection="1">
      <alignment horizontal="right" vertical="center"/>
      <protection locked="0"/>
    </xf>
    <xf numFmtId="172" fontId="20" fillId="0" borderId="0" xfId="0" applyNumberFormat="1" applyFont="1" applyBorder="1" applyAlignment="1" applyProtection="1">
      <alignment horizontal="right" vertical="center"/>
      <protection hidden="1"/>
    </xf>
    <xf numFmtId="0" fontId="0" fillId="0" borderId="0" xfId="0" applyFont="1" applyBorder="1" applyAlignment="1" applyProtection="1">
      <alignment horizontal="right" vertical="center" wrapText="1"/>
      <protection locked="0"/>
    </xf>
    <xf numFmtId="0" fontId="0" fillId="0" borderId="0" xfId="0" applyFont="1" applyBorder="1" applyAlignment="1" applyProtection="1">
      <alignment horizontal="right" vertical="center"/>
      <protection hidden="1"/>
    </xf>
    <xf numFmtId="0" fontId="14" fillId="0" borderId="0" xfId="0" applyFont="1" applyAlignment="1">
      <alignment horizontal="center"/>
    </xf>
    <xf numFmtId="0" fontId="9" fillId="0" borderId="1" xfId="0" applyFont="1" applyBorder="1" applyAlignment="1">
      <alignment horizontal="center" vertical="center" wrapText="1"/>
    </xf>
    <xf numFmtId="4" fontId="2" fillId="0" borderId="6" xfId="0" applyNumberFormat="1" applyFont="1" applyBorder="1" applyAlignment="1">
      <alignment horizontal="right"/>
    </xf>
    <xf numFmtId="4" fontId="2" fillId="0" borderId="5" xfId="0" applyNumberFormat="1" applyFont="1" applyBorder="1" applyAlignment="1">
      <alignment horizontal="right"/>
    </xf>
    <xf numFmtId="4"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0" fontId="2" fillId="0" borderId="1" xfId="0" applyFont="1" applyBorder="1" applyAlignment="1">
      <alignment horizont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4" fontId="2"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4" fontId="4" fillId="0" borderId="1" xfId="0" applyNumberFormat="1" applyFont="1" applyBorder="1" applyAlignment="1">
      <alignment horizontal="right"/>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xf>
    <xf numFmtId="0" fontId="13" fillId="0" borderId="6" xfId="0" applyFont="1" applyBorder="1" applyAlignment="1">
      <alignment horizontal="right" vertical="center"/>
    </xf>
    <xf numFmtId="0" fontId="13" fillId="0" borderId="7" xfId="0" applyFont="1" applyBorder="1" applyAlignment="1">
      <alignment horizontal="right" vertical="center"/>
    </xf>
    <xf numFmtId="0" fontId="13" fillId="0" borderId="5" xfId="0" applyFont="1" applyBorder="1" applyAlignment="1">
      <alignment horizontal="right" vertical="center"/>
    </xf>
    <xf numFmtId="0" fontId="14" fillId="0" borderId="0" xfId="0" applyFont="1" applyBorder="1" applyAlignment="1" applyProtection="1">
      <alignment horizontal="left" vertical="center" wrapText="1"/>
      <protection locked="0"/>
    </xf>
    <xf numFmtId="0" fontId="2" fillId="0" borderId="6"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9" fillId="0" borderId="1" xfId="0" applyFont="1" applyBorder="1" applyAlignment="1">
      <alignment horizontal="center" vertical="center"/>
    </xf>
    <xf numFmtId="0" fontId="2" fillId="0" borderId="0" xfId="0" applyFont="1" applyBorder="1" applyAlignment="1" applyProtection="1">
      <alignment horizontal="left" vertical="center" wrapText="1"/>
      <protection locked="0"/>
    </xf>
    <xf numFmtId="4" fontId="4" fillId="0" borderId="1" xfId="0" applyNumberFormat="1" applyFont="1" applyBorder="1" applyAlignment="1">
      <alignment horizont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23" fillId="0" borderId="4" xfId="3" applyFont="1" applyBorder="1" applyAlignment="1">
      <alignment horizontal="center" vertical="center" wrapText="1"/>
    </xf>
    <xf numFmtId="0" fontId="23" fillId="0" borderId="3" xfId="3" applyFont="1" applyBorder="1" applyAlignment="1">
      <alignment horizontal="center" vertical="center" wrapText="1"/>
    </xf>
    <xf numFmtId="0" fontId="26" fillId="0" borderId="4" xfId="3" applyFont="1" applyBorder="1" applyAlignment="1">
      <alignment horizontal="center" vertical="center" wrapText="1"/>
    </xf>
    <xf numFmtId="0" fontId="26" fillId="0" borderId="3" xfId="3" applyFont="1" applyBorder="1" applyAlignment="1">
      <alignment horizontal="center" vertical="center" wrapText="1"/>
    </xf>
    <xf numFmtId="0" fontId="0" fillId="0" borderId="0" xfId="3" applyFont="1" applyAlignment="1">
      <alignment horizontal="left" vertical="center"/>
    </xf>
    <xf numFmtId="0" fontId="18" fillId="0" borderId="0" xfId="3" applyAlignment="1">
      <alignment horizontal="left" vertical="center"/>
    </xf>
    <xf numFmtId="0" fontId="23" fillId="0" borderId="8" xfId="3" applyFont="1" applyBorder="1" applyAlignment="1">
      <alignment horizontal="center" vertical="center" wrapText="1"/>
    </xf>
    <xf numFmtId="0" fontId="23" fillId="0" borderId="10" xfId="3" applyFont="1" applyBorder="1" applyAlignment="1">
      <alignment horizontal="center" vertical="center" wrapText="1"/>
    </xf>
    <xf numFmtId="0" fontId="23" fillId="0" borderId="13" xfId="3" applyFont="1" applyBorder="1" applyAlignment="1">
      <alignment horizontal="center" vertical="center" wrapText="1"/>
    </xf>
    <xf numFmtId="0" fontId="0" fillId="0" borderId="0" xfId="0" applyProtection="1">
      <protection locked="0"/>
    </xf>
    <xf numFmtId="174" fontId="28" fillId="0" borderId="0" xfId="0" applyNumberFormat="1" applyFont="1" applyProtection="1">
      <protection locked="0"/>
    </xf>
    <xf numFmtId="0" fontId="28" fillId="0" borderId="0" xfId="0" applyFont="1" applyProtection="1">
      <protection locked="0"/>
    </xf>
    <xf numFmtId="0" fontId="25" fillId="0" borderId="0" xfId="0" applyFont="1" applyProtection="1">
      <protection locked="0"/>
    </xf>
    <xf numFmtId="0" fontId="25" fillId="0" borderId="0" xfId="0" applyFont="1" applyAlignment="1" applyProtection="1">
      <alignment horizontal="center" vertical="center" wrapText="1"/>
      <protection locked="0"/>
    </xf>
    <xf numFmtId="0" fontId="25" fillId="0" borderId="0" xfId="3" applyFont="1" applyAlignment="1">
      <alignment vertical="center"/>
    </xf>
    <xf numFmtId="0" fontId="25" fillId="0" borderId="0" xfId="0" applyFont="1" applyAlignment="1" applyProtection="1">
      <alignment wrapText="1"/>
      <protection locked="0"/>
    </xf>
    <xf numFmtId="0" fontId="0" fillId="0" borderId="0" xfId="0" applyAlignment="1" applyProtection="1">
      <alignment horizontal="right" vertical="center" wrapText="1"/>
      <protection locked="0"/>
    </xf>
    <xf numFmtId="0" fontId="0" fillId="0" borderId="0" xfId="0" applyAlignment="1" applyProtection="1">
      <alignment horizontal="right" vertical="center"/>
      <protection locked="0"/>
    </xf>
    <xf numFmtId="0" fontId="23" fillId="0" borderId="15" xfId="0" applyFont="1" applyBorder="1" applyAlignment="1" applyProtection="1">
      <alignment horizontal="center" vertical="center" wrapText="1"/>
      <protection locked="0"/>
    </xf>
    <xf numFmtId="0" fontId="23" fillId="0" borderId="16" xfId="0" applyFont="1" applyBorder="1" applyAlignment="1" applyProtection="1">
      <alignment horizontal="center" vertical="center" wrapText="1"/>
      <protection locked="0"/>
    </xf>
    <xf numFmtId="0" fontId="23" fillId="0" borderId="17" xfId="0" applyFont="1" applyBorder="1" applyAlignment="1" applyProtection="1">
      <alignment horizontal="center" vertical="center" wrapText="1"/>
      <protection locked="0"/>
    </xf>
    <xf numFmtId="0" fontId="29" fillId="0" borderId="18" xfId="0" applyFont="1" applyBorder="1" applyAlignment="1" applyProtection="1">
      <alignment horizontal="center" vertical="center" wrapText="1"/>
      <protection locked="0"/>
    </xf>
    <xf numFmtId="0" fontId="29" fillId="0" borderId="19" xfId="0" applyFont="1" applyBorder="1" applyAlignment="1" applyProtection="1">
      <alignment horizontal="center" vertical="center" wrapText="1"/>
      <protection locked="0"/>
    </xf>
    <xf numFmtId="0" fontId="29" fillId="0" borderId="20"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30" fillId="0" borderId="22"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23" fillId="0" borderId="24" xfId="0" applyFont="1" applyBorder="1" applyAlignment="1" applyProtection="1">
      <alignment horizontal="center" vertical="center" wrapText="1"/>
      <protection locked="0"/>
    </xf>
    <xf numFmtId="49" fontId="29" fillId="0" borderId="15" xfId="0" applyNumberFormat="1" applyFont="1" applyBorder="1" applyAlignment="1" applyProtection="1">
      <alignment horizontal="center" vertical="center" wrapText="1"/>
      <protection locked="0"/>
    </xf>
    <xf numFmtId="49" fontId="29" fillId="0" borderId="16" xfId="0" applyNumberFormat="1" applyFont="1" applyBorder="1" applyAlignment="1" applyProtection="1">
      <alignment horizontal="center" vertical="center" wrapText="1"/>
      <protection locked="0"/>
    </xf>
    <xf numFmtId="49" fontId="29" fillId="0" borderId="19" xfId="0" applyNumberFormat="1" applyFont="1" applyBorder="1" applyAlignment="1" applyProtection="1">
      <alignment horizontal="center" vertical="center" wrapText="1"/>
      <protection locked="0"/>
    </xf>
    <xf numFmtId="49" fontId="23" fillId="0" borderId="20" xfId="0" applyNumberFormat="1"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26"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wrapText="1"/>
      <protection locked="0"/>
    </xf>
    <xf numFmtId="0" fontId="29" fillId="0" borderId="28" xfId="0" applyFont="1" applyBorder="1" applyAlignment="1" applyProtection="1">
      <alignment horizontal="center" vertical="center" wrapText="1"/>
      <protection locked="0"/>
    </xf>
    <xf numFmtId="0" fontId="29" fillId="0" borderId="4" xfId="0" applyFont="1" applyBorder="1" applyAlignment="1" applyProtection="1">
      <alignment horizontal="center" vertical="center" wrapText="1"/>
      <protection locked="0"/>
    </xf>
    <xf numFmtId="0" fontId="29" fillId="0" borderId="29" xfId="0" applyFont="1" applyBorder="1" applyAlignment="1" applyProtection="1">
      <alignment horizontal="center" vertical="center" wrapText="1"/>
      <protection locked="0"/>
    </xf>
    <xf numFmtId="0" fontId="30" fillId="0" borderId="30" xfId="0"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0" fontId="30" fillId="0" borderId="31" xfId="0" applyFont="1" applyBorder="1" applyAlignment="1" applyProtection="1">
      <alignment horizontal="center" vertical="center" wrapText="1"/>
      <protection locked="0"/>
    </xf>
    <xf numFmtId="0" fontId="30" fillId="0" borderId="7" xfId="0" applyFont="1" applyBorder="1" applyAlignment="1" applyProtection="1">
      <alignment horizontal="center" vertical="center" wrapText="1"/>
      <protection locked="0"/>
    </xf>
    <xf numFmtId="0" fontId="30" fillId="0" borderId="6" xfId="0" applyFont="1" applyBorder="1" applyAlignment="1" applyProtection="1">
      <alignment horizontal="center" vertical="center" wrapText="1"/>
      <protection locked="0"/>
    </xf>
    <xf numFmtId="0" fontId="30" fillId="0" borderId="32" xfId="0" applyFont="1" applyBorder="1" applyAlignment="1" applyProtection="1">
      <alignment horizontal="center" vertical="center" wrapText="1"/>
      <protection locked="0"/>
    </xf>
    <xf numFmtId="0" fontId="23" fillId="0" borderId="33" xfId="0" applyFont="1" applyBorder="1" applyAlignment="1" applyProtection="1">
      <alignment horizontal="center" vertical="center" wrapText="1"/>
      <protection locked="0"/>
    </xf>
    <xf numFmtId="49" fontId="29" fillId="0" borderId="25" xfId="0" applyNumberFormat="1" applyFont="1" applyBorder="1" applyAlignment="1" applyProtection="1">
      <alignment horizontal="center" vertical="center" wrapText="1"/>
      <protection locked="0"/>
    </xf>
    <xf numFmtId="49" fontId="29" fillId="0" borderId="26" xfId="0" applyNumberFormat="1" applyFont="1" applyBorder="1" applyAlignment="1" applyProtection="1">
      <alignment horizontal="center" vertical="center" wrapText="1"/>
      <protection locked="0"/>
    </xf>
    <xf numFmtId="49" fontId="29" fillId="0" borderId="1" xfId="0" applyNumberFormat="1" applyFont="1" applyBorder="1" applyAlignment="1" applyProtection="1">
      <alignment horizontal="center" vertical="center" wrapText="1"/>
      <protection locked="0"/>
    </xf>
    <xf numFmtId="49" fontId="23" fillId="0" borderId="31" xfId="0" applyNumberFormat="1" applyFont="1" applyBorder="1" applyAlignment="1" applyProtection="1">
      <alignment horizontal="center" vertical="center" wrapText="1"/>
      <protection locked="0"/>
    </xf>
    <xf numFmtId="0" fontId="23" fillId="0" borderId="34" xfId="0" applyFont="1" applyBorder="1" applyAlignment="1" applyProtection="1">
      <alignment horizontal="center" vertical="center" wrapText="1"/>
      <protection locked="0"/>
    </xf>
    <xf numFmtId="0" fontId="23" fillId="0" borderId="35" xfId="0" applyFont="1" applyBorder="1" applyAlignment="1" applyProtection="1">
      <alignment horizontal="center" vertical="center" wrapText="1"/>
      <protection locked="0"/>
    </xf>
    <xf numFmtId="0" fontId="23" fillId="0" borderId="36" xfId="0" applyFont="1" applyBorder="1" applyAlignment="1" applyProtection="1">
      <alignment horizontal="center" vertical="center" wrapText="1"/>
      <protection locked="0"/>
    </xf>
    <xf numFmtId="0" fontId="29" fillId="0" borderId="34" xfId="0" applyFont="1" applyBorder="1" applyAlignment="1" applyProtection="1">
      <alignment horizontal="center" vertical="center" wrapText="1"/>
      <protection locked="0"/>
    </xf>
    <xf numFmtId="0" fontId="29" fillId="0" borderId="35" xfId="0" applyFont="1" applyBorder="1" applyAlignment="1" applyProtection="1">
      <alignment horizontal="center" vertical="center" wrapText="1"/>
      <protection locked="0"/>
    </xf>
    <xf numFmtId="0" fontId="29" fillId="0" borderId="36" xfId="0" applyFont="1" applyBorder="1" applyAlignment="1" applyProtection="1">
      <alignment horizontal="center" vertical="center" wrapText="1"/>
      <protection locked="0"/>
    </xf>
    <xf numFmtId="0" fontId="30" fillId="0" borderId="37" xfId="0" applyFont="1" applyBorder="1" applyAlignment="1" applyProtection="1">
      <alignment horizontal="center" vertical="center" wrapText="1"/>
      <protection locked="0"/>
    </xf>
    <xf numFmtId="0" fontId="30" fillId="0" borderId="38" xfId="0" applyFont="1" applyBorder="1" applyAlignment="1" applyProtection="1">
      <alignment horizontal="center" vertical="center" wrapText="1"/>
      <protection locked="0"/>
    </xf>
    <xf numFmtId="0" fontId="30" fillId="0" borderId="39" xfId="0" applyFont="1" applyBorder="1" applyAlignment="1" applyProtection="1">
      <alignment horizontal="center" vertical="center" wrapText="1"/>
      <protection locked="0"/>
    </xf>
    <xf numFmtId="0" fontId="29" fillId="0" borderId="37" xfId="0" applyFont="1" applyBorder="1" applyAlignment="1" applyProtection="1">
      <alignment horizontal="center" vertical="center" wrapText="1"/>
      <protection locked="0"/>
    </xf>
    <xf numFmtId="0" fontId="29" fillId="0" borderId="38" xfId="0" applyFont="1" applyBorder="1" applyAlignment="1" applyProtection="1">
      <alignment horizontal="center" vertical="center" wrapText="1"/>
      <protection locked="0"/>
    </xf>
    <xf numFmtId="0" fontId="29" fillId="0" borderId="39" xfId="0" applyFont="1" applyBorder="1" applyAlignment="1" applyProtection="1">
      <alignment horizontal="center" vertical="center" wrapText="1"/>
      <protection locked="0"/>
    </xf>
    <xf numFmtId="0" fontId="23" fillId="0" borderId="40" xfId="0" applyFont="1" applyBorder="1" applyAlignment="1" applyProtection="1">
      <alignment horizontal="center" vertical="center" wrapText="1"/>
      <protection locked="0"/>
    </xf>
    <xf numFmtId="49" fontId="29" fillId="0" borderId="34" xfId="0" applyNumberFormat="1" applyFont="1" applyBorder="1" applyAlignment="1" applyProtection="1">
      <alignment horizontal="center" vertical="center" wrapText="1"/>
      <protection locked="0"/>
    </xf>
    <xf numFmtId="49" fontId="29" fillId="0" borderId="35" xfId="0" applyNumberFormat="1" applyFont="1" applyBorder="1" applyAlignment="1" applyProtection="1">
      <alignment horizontal="center" vertical="center" wrapText="1"/>
      <protection locked="0"/>
    </xf>
    <xf numFmtId="49" fontId="29" fillId="0" borderId="38" xfId="0" applyNumberFormat="1" applyFont="1" applyBorder="1" applyAlignment="1" applyProtection="1">
      <alignment horizontal="center" vertical="center" wrapText="1"/>
      <protection locked="0"/>
    </xf>
    <xf numFmtId="49" fontId="23" fillId="0" borderId="39" xfId="0" applyNumberFormat="1"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29" fillId="0" borderId="18" xfId="0" applyFont="1" applyBorder="1" applyAlignment="1" applyProtection="1">
      <alignment horizontal="center" vertical="center" wrapText="1"/>
      <protection locked="0"/>
    </xf>
    <xf numFmtId="0" fontId="29" fillId="0" borderId="19" xfId="0" applyFont="1" applyBorder="1" applyAlignment="1" applyProtection="1">
      <alignment horizontal="center" vertical="center" wrapText="1"/>
      <protection locked="0"/>
    </xf>
    <xf numFmtId="0" fontId="29" fillId="0" borderId="20" xfId="0" applyFont="1" applyBorder="1" applyAlignment="1" applyProtection="1">
      <alignment horizontal="center" vertical="center" wrapText="1"/>
      <protection locked="0"/>
    </xf>
    <xf numFmtId="0" fontId="29" fillId="0" borderId="14" xfId="0" applyFont="1" applyBorder="1" applyAlignment="1" applyProtection="1">
      <alignment horizontal="center" vertical="center" wrapText="1"/>
      <protection locked="0"/>
    </xf>
    <xf numFmtId="0" fontId="29" fillId="0" borderId="26" xfId="0" applyFont="1" applyBorder="1" applyAlignment="1" applyProtection="1">
      <alignment horizontal="center" vertical="center" wrapText="1"/>
      <protection locked="0"/>
    </xf>
    <xf numFmtId="0" fontId="29" fillId="0" borderId="42"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0" fillId="0" borderId="0" xfId="0" applyFont="1" applyProtection="1">
      <protection locked="0"/>
    </xf>
    <xf numFmtId="0" fontId="3" fillId="0" borderId="37"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wrapText="1"/>
      <protection locked="0"/>
    </xf>
    <xf numFmtId="0" fontId="3" fillId="0" borderId="38" xfId="0" applyFont="1" applyBorder="1" applyAlignment="1" applyProtection="1">
      <alignment horizontal="left" vertical="center" wrapText="1"/>
      <protection locked="0"/>
    </xf>
    <xf numFmtId="175" fontId="3" fillId="0" borderId="44" xfId="0" applyNumberFormat="1" applyFont="1" applyBorder="1" applyAlignment="1" applyProtection="1">
      <alignment vertical="center" wrapText="1"/>
      <protection locked="0"/>
    </xf>
    <xf numFmtId="175" fontId="3" fillId="0" borderId="37" xfId="0" applyNumberFormat="1" applyFont="1" applyBorder="1" applyAlignment="1" applyProtection="1">
      <alignment horizontal="center" vertical="center" wrapText="1"/>
      <protection locked="0"/>
    </xf>
    <xf numFmtId="175" fontId="3" fillId="0" borderId="38" xfId="0" applyNumberFormat="1" applyFont="1" applyBorder="1" applyAlignment="1" applyProtection="1">
      <alignment horizontal="center" vertical="center" wrapText="1"/>
      <protection locked="0"/>
    </xf>
    <xf numFmtId="175" fontId="3" fillId="0" borderId="39" xfId="0" applyNumberFormat="1" applyFont="1" applyBorder="1" applyAlignment="1" applyProtection="1">
      <alignment horizontal="center" vertical="center" wrapText="1"/>
      <protection locked="0"/>
    </xf>
    <xf numFmtId="175" fontId="3" fillId="0" borderId="45" xfId="0" applyNumberFormat="1" applyFont="1" applyBorder="1" applyAlignment="1" applyProtection="1">
      <alignment horizontal="center" vertical="center" wrapText="1"/>
      <protection locked="0"/>
    </xf>
    <xf numFmtId="175" fontId="3" fillId="0" borderId="44" xfId="0" applyNumberFormat="1" applyFont="1" applyBorder="1" applyAlignment="1" applyProtection="1">
      <alignment horizontal="center" vertical="center" wrapText="1"/>
      <protection locked="0"/>
    </xf>
    <xf numFmtId="175" fontId="23" fillId="0" borderId="46" xfId="0" applyNumberFormat="1" applyFont="1" applyBorder="1" applyAlignment="1" applyProtection="1">
      <alignment horizontal="center" vertical="center" wrapText="1"/>
      <protection locked="0"/>
    </xf>
    <xf numFmtId="175" fontId="23" fillId="0" borderId="39" xfId="0" applyNumberFormat="1" applyFont="1" applyBorder="1" applyAlignment="1" applyProtection="1">
      <alignment horizontal="center" vertical="center" wrapText="1"/>
      <protection locked="0"/>
    </xf>
    <xf numFmtId="176" fontId="28" fillId="0" borderId="0" xfId="0" applyNumberFormat="1" applyFont="1" applyProtection="1">
      <protection locked="0"/>
    </xf>
    <xf numFmtId="43" fontId="28" fillId="0" borderId="0" xfId="0" applyNumberFormat="1" applyFont="1" applyAlignment="1" applyProtection="1">
      <alignment horizontal="center" vertical="center"/>
      <protection locked="0"/>
    </xf>
    <xf numFmtId="43" fontId="28" fillId="0" borderId="0" xfId="0" applyNumberFormat="1" applyFont="1" applyProtection="1">
      <protection locked="0"/>
    </xf>
    <xf numFmtId="177" fontId="28" fillId="0" borderId="0" xfId="0" applyNumberFormat="1" applyFont="1" applyProtection="1">
      <protection locked="0"/>
    </xf>
    <xf numFmtId="0" fontId="24" fillId="0" borderId="0" xfId="0" applyFont="1" applyBorder="1" applyAlignment="1" applyProtection="1">
      <alignment horizontal="center" vertical="center"/>
      <protection locked="0"/>
    </xf>
    <xf numFmtId="164" fontId="24" fillId="0" borderId="0" xfId="0" applyNumberFormat="1" applyFont="1" applyBorder="1" applyAlignment="1" applyProtection="1">
      <alignment horizontal="center" vertical="center" wrapText="1"/>
      <protection hidden="1"/>
    </xf>
    <xf numFmtId="175" fontId="24" fillId="0" borderId="0" xfId="0" applyNumberFormat="1" applyFont="1" applyBorder="1" applyAlignment="1" applyProtection="1">
      <alignment horizontal="center" vertical="center"/>
      <protection locked="0"/>
    </xf>
    <xf numFmtId="173" fontId="24" fillId="0" borderId="0" xfId="0" applyNumberFormat="1" applyFont="1" applyBorder="1" applyAlignment="1" applyProtection="1">
      <alignment horizontal="center" vertical="center"/>
      <protection locked="0"/>
    </xf>
    <xf numFmtId="0" fontId="24" fillId="0" borderId="0" xfId="0" applyFont="1" applyProtection="1">
      <protection locked="0"/>
    </xf>
    <xf numFmtId="164" fontId="24" fillId="0" borderId="0" xfId="0" applyNumberFormat="1" applyFont="1" applyBorder="1" applyAlignment="1" applyProtection="1">
      <alignment horizontal="left" vertical="center"/>
      <protection hidden="1"/>
    </xf>
    <xf numFmtId="0" fontId="0" fillId="0" borderId="0" xfId="0" applyAlignment="1" applyProtection="1">
      <alignment vertical="center"/>
      <protection locked="0"/>
    </xf>
    <xf numFmtId="0" fontId="18" fillId="0" borderId="0" xfId="3" applyFont="1" applyAlignment="1">
      <alignment horizontal="right" vertical="center"/>
    </xf>
    <xf numFmtId="14" fontId="0" fillId="0" borderId="0" xfId="0" applyNumberFormat="1" applyAlignment="1" applyProtection="1">
      <alignment horizontal="left" vertical="top"/>
      <protection locked="0"/>
    </xf>
    <xf numFmtId="0" fontId="0" fillId="0" borderId="0" xfId="0" applyAlignment="1" applyProtection="1">
      <alignment vertical="top" wrapText="1"/>
      <protection locked="0"/>
    </xf>
    <xf numFmtId="0" fontId="0" fillId="0" borderId="0" xfId="0" applyNumberFormat="1" applyAlignment="1" applyProtection="1">
      <alignment horizontal="left" vertical="top"/>
      <protection locked="0"/>
    </xf>
    <xf numFmtId="43" fontId="0" fillId="0" borderId="0" xfId="0" applyNumberFormat="1" applyProtection="1">
      <protection locked="0"/>
    </xf>
    <xf numFmtId="0" fontId="0" fillId="0" borderId="0" xfId="0" applyAlignment="1" applyProtection="1">
      <alignment horizontal="left" vertical="center" wrapText="1"/>
      <protection locked="0"/>
    </xf>
  </cellXfs>
  <cellStyles count="5">
    <cellStyle name="Обычный" xfId="0" builtinId="0"/>
    <cellStyle name="Обычный 2" xfId="1"/>
    <cellStyle name="Обычный 2 10 10" xfId="3"/>
    <cellStyle name="Обычный 2 2" xfId="4"/>
    <cellStyle name="Обычный 4 2" xfId="2"/>
  </cellStyles>
  <dxfs count="634">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dxf>
    <dxf>
      <font>
        <color theme="0"/>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1"/>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0"/>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79998168889431442"/>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colors>
    <mruColors>
      <color rgb="FF0000FF"/>
      <color rgb="FF538ED5"/>
      <color rgb="FFEAF1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0</xdr:colOff>
          <xdr:row>3</xdr:row>
          <xdr:rowOff>0</xdr:rowOff>
        </xdr:from>
        <xdr:to>
          <xdr:col>34</xdr:col>
          <xdr:colOff>0</xdr:colOff>
          <xdr:row>5</xdr:row>
          <xdr:rowOff>47625</xdr:rowOff>
        </xdr:to>
        <xdr:sp macro="" textlink="">
          <xdr:nvSpPr>
            <xdr:cNvPr id="57803" name="Button 6603" hidden="1">
              <a:extLst>
                <a:ext uri="{63B3BB69-23CF-44E3-9099-C40C66FF867C}">
                  <a14:compatExt spid="_x0000_s57803"/>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Скрытие пустых строк</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5</xdr:row>
          <xdr:rowOff>266700</xdr:rowOff>
        </xdr:from>
        <xdr:to>
          <xdr:col>34</xdr:col>
          <xdr:colOff>0</xdr:colOff>
          <xdr:row>8</xdr:row>
          <xdr:rowOff>66675</xdr:rowOff>
        </xdr:to>
        <xdr:sp macro="" textlink="">
          <xdr:nvSpPr>
            <xdr:cNvPr id="57804" name="Button 6604" hidden="1">
              <a:extLst>
                <a:ext uri="{63B3BB69-23CF-44E3-9099-C40C66FF867C}">
                  <a14:compatExt spid="_x0000_s57804"/>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Отображение скрытых строк</a:t>
              </a:r>
            </a:p>
          </xdr:txBody>
        </xdr:sp>
        <xdr:clientData fPrintsWithSheet="0"/>
      </xdr:twoCellAnchor>
    </mc:Choice>
    <mc:Fallback/>
  </mc:AlternateContent>
  <xdr:twoCellAnchor editAs="oneCell">
    <xdr:from>
      <xdr:col>3</xdr:col>
      <xdr:colOff>1001980</xdr:colOff>
      <xdr:row>376</xdr:row>
      <xdr:rowOff>111332</xdr:rowOff>
    </xdr:from>
    <xdr:to>
      <xdr:col>3</xdr:col>
      <xdr:colOff>1867889</xdr:colOff>
      <xdr:row>379</xdr:row>
      <xdr:rowOff>12371</xdr:rowOff>
    </xdr:to>
    <xdr:pic>
      <xdr:nvPicPr>
        <xdr:cNvPr id="4" name="Рисунок 3"/>
        <xdr:cNvPicPr/>
      </xdr:nvPicPr>
      <xdr:blipFill>
        <a:blip xmlns:r="http://schemas.openxmlformats.org/officeDocument/2006/relationships" r:embed="rId1" cstate="print"/>
        <a:srcRect/>
        <a:stretch>
          <a:fillRect/>
        </a:stretch>
      </xdr:blipFill>
      <xdr:spPr bwMode="auto">
        <a:xfrm>
          <a:off x="5591298" y="19495326"/>
          <a:ext cx="865909" cy="383474"/>
        </a:xfrm>
        <a:prstGeom prst="rect">
          <a:avLst/>
        </a:prstGeom>
        <a:noFill/>
        <a:ln w="9525">
          <a:noFill/>
          <a:miter lim="800000"/>
          <a:headEnd/>
          <a:tailEnd/>
        </a:ln>
      </xdr:spPr>
    </xdr:pic>
    <xdr:clientData/>
  </xdr:twoCellAnchor>
  <xdr:twoCellAnchor editAs="oneCell">
    <xdr:from>
      <xdr:col>3</xdr:col>
      <xdr:colOff>0</xdr:colOff>
      <xdr:row>376</xdr:row>
      <xdr:rowOff>0</xdr:rowOff>
    </xdr:from>
    <xdr:to>
      <xdr:col>3</xdr:col>
      <xdr:colOff>823031</xdr:colOff>
      <xdr:row>378</xdr:row>
      <xdr:rowOff>31976</xdr:rowOff>
    </xdr:to>
    <xdr:pic>
      <xdr:nvPicPr>
        <xdr:cNvPr id="3" name="Рисунок 2"/>
        <xdr:cNvPicPr>
          <a:picLocks noChangeAspect="1"/>
        </xdr:cNvPicPr>
      </xdr:nvPicPr>
      <xdr:blipFill>
        <a:blip xmlns:r="http://schemas.openxmlformats.org/officeDocument/2006/relationships" r:embed="rId2"/>
        <a:stretch>
          <a:fillRect/>
        </a:stretch>
      </xdr:blipFill>
      <xdr:spPr>
        <a:xfrm>
          <a:off x="4589318" y="19383994"/>
          <a:ext cx="823031" cy="353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619125</xdr:colOff>
      <xdr:row>9</xdr:row>
      <xdr:rowOff>104775</xdr:rowOff>
    </xdr:from>
    <xdr:to>
      <xdr:col>2</xdr:col>
      <xdr:colOff>1485034</xdr:colOff>
      <xdr:row>11</xdr:row>
      <xdr:rowOff>107249</xdr:rowOff>
    </xdr:to>
    <xdr:pic>
      <xdr:nvPicPr>
        <xdr:cNvPr id="3" name="Рисунок 2"/>
        <xdr:cNvPicPr/>
      </xdr:nvPicPr>
      <xdr:blipFill>
        <a:blip xmlns:r="http://schemas.openxmlformats.org/officeDocument/2006/relationships" r:embed="rId1" cstate="print"/>
        <a:srcRect/>
        <a:stretch>
          <a:fillRect/>
        </a:stretch>
      </xdr:blipFill>
      <xdr:spPr bwMode="auto">
        <a:xfrm>
          <a:off x="3419475" y="2619375"/>
          <a:ext cx="865909" cy="38347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306916</xdr:colOff>
      <xdr:row>10</xdr:row>
      <xdr:rowOff>42334</xdr:rowOff>
    </xdr:from>
    <xdr:to>
      <xdr:col>4</xdr:col>
      <xdr:colOff>148157</xdr:colOff>
      <xdr:row>12</xdr:row>
      <xdr:rowOff>81398</xdr:rowOff>
    </xdr:to>
    <xdr:pic>
      <xdr:nvPicPr>
        <xdr:cNvPr id="3" name="Рисунок 2"/>
        <xdr:cNvPicPr>
          <a:picLocks noChangeAspect="1"/>
        </xdr:cNvPicPr>
      </xdr:nvPicPr>
      <xdr:blipFill>
        <a:blip xmlns:r="http://schemas.openxmlformats.org/officeDocument/2006/relationships" r:embed="rId1"/>
        <a:stretch>
          <a:fillRect/>
        </a:stretch>
      </xdr:blipFill>
      <xdr:spPr>
        <a:xfrm>
          <a:off x="4669366" y="5281084"/>
          <a:ext cx="869941" cy="391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2031.05.2019%20+&#1056;&#1072;&#1089;&#1095;&#1077;&#1090;%20&#1076;&#1083;&#1103;%20&#1088;&#1072;&#1089;&#1095;&#1077;&#1090;&#1086;&#1074;%20&#1089;%20&#1053;&#1044;&#1057;%20&#1086;&#1090;%20&#1052;&#1056;&#1057;&#1050;_22.02.2019%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Основания"/>
      <sheetName val="Расчет стоимости"/>
      <sheetName val="Лист1"/>
      <sheetName val="Расчет по введенным ИП"/>
    </sheetNames>
    <sheetDataSet>
      <sheetData sheetId="0"/>
      <sheetData sheetId="1"/>
      <sheetData sheetId="2">
        <row r="1">
          <cell r="B1" t="str">
            <v xml:space="preserve">  Наименование инвестиционного проекта (группы инвестиционных проектов)</v>
          </cell>
          <cell r="C1" t="str">
            <v>Идентификатор инвестиционного проекта</v>
          </cell>
          <cell r="V1" t="str">
            <v xml:space="preserve">Фактический объем финансирования на 01.01.2016, тыс рублей 
(с НДС) </v>
          </cell>
          <cell r="OJ1" t="str">
            <v xml:space="preserve">Фактический объем освоения капитальных вложений на 01.01.2016, тыс рублей 
(без НДС) </v>
          </cell>
          <cell r="PZ1" t="str">
            <v>Факт ФОТ на 01.01.2015 + страховые взносы (Заказчик-застройщик, проектные группы), учтенные в общей стоимости кап.вложений</v>
          </cell>
          <cell r="QA1" t="str">
            <v>План ФОТ 2017-2025 гг. страховые взносы (Заказчик-застройщик, проектные группы), учтенные в общей стоимости кап.вложений</v>
          </cell>
          <cell r="QM1" t="str">
            <v>Факт на 01.01.2015 погашения процентов по кредитам</v>
          </cell>
          <cell r="QN1" t="str">
            <v>План погашения процентов по кредитам</v>
          </cell>
          <cell r="QZ1" t="str">
            <v>Факт на 01.01.2015 прочих затрат, не облагаемых НДС</v>
          </cell>
          <cell r="RA1" t="str">
            <v>Прочие затраты, не облагаемые НДС</v>
          </cell>
          <cell r="AOM1" t="str">
            <v>Наименование документа, обосновывающего оценку полной стоимости инвестиционного проекта</v>
          </cell>
        </row>
        <row r="2">
          <cell r="CC2" t="str">
            <v>Факт</v>
          </cell>
          <cell r="DG2" t="str">
            <v>Предложение по корректировке утвержденного плана
2017 года</v>
          </cell>
          <cell r="EK2" t="str">
            <v>Предложение по корректировке утвержденного плана
2018 года</v>
          </cell>
          <cell r="OP2" t="str">
            <v>Предложение по корректировке утвержденного  плана</v>
          </cell>
        </row>
        <row r="3">
          <cell r="K3" t="str">
            <v>Предложение по корректировке утвержденного плана</v>
          </cell>
          <cell r="S3" t="str">
            <v>месяц и год составления сметной документации</v>
          </cell>
          <cell r="CC3" t="str">
            <v>Общий объем финансирования, в том числе за счет:</v>
          </cell>
          <cell r="DG3" t="str">
            <v>Общий объем финансирования, в том числе за счет:</v>
          </cell>
          <cell r="EK3" t="str">
            <v>Общий объем финансирования, в том числе за счет:</v>
          </cell>
          <cell r="OP3" t="str">
            <v>Всего, в т.ч.:</v>
          </cell>
          <cell r="OQ3" t="str">
            <v>проектно-изыскательские работы</v>
          </cell>
          <cell r="OR3" t="str">
            <v>строительные работы, реконструкция, монтаж оборудования</v>
          </cell>
          <cell r="OS3" t="str">
            <v>оборудование</v>
          </cell>
          <cell r="OZ3" t="str">
            <v>в прогнозных ценах соответствующих лет</v>
          </cell>
          <cell r="PD3" t="str">
            <v xml:space="preserve">Факт </v>
          </cell>
          <cell r="PF3" t="str">
            <v>Предложение по корректировке утвержденного плана</v>
          </cell>
          <cell r="PH3" t="str">
            <v>Предложение по корректировке утвержденного плана</v>
          </cell>
          <cell r="QA3">
            <v>2015</v>
          </cell>
          <cell r="QB3" t="str">
            <v>2016-2025</v>
          </cell>
          <cell r="QC3" t="str">
            <v>2016 факт</v>
          </cell>
          <cell r="QD3">
            <v>2017</v>
          </cell>
          <cell r="QE3">
            <v>2018</v>
          </cell>
          <cell r="QN3">
            <v>2015</v>
          </cell>
          <cell r="QO3" t="str">
            <v>2016-2025</v>
          </cell>
          <cell r="QP3" t="str">
            <v>2016 факт</v>
          </cell>
          <cell r="QQ3">
            <v>2017</v>
          </cell>
          <cell r="QR3">
            <v>2018</v>
          </cell>
          <cell r="RA3">
            <v>2015</v>
          </cell>
          <cell r="RB3" t="str">
            <v>2016-2025</v>
          </cell>
          <cell r="RC3" t="str">
            <v>2016 факт</v>
          </cell>
          <cell r="RD3">
            <v>2017</v>
          </cell>
          <cell r="RE3">
            <v>2018</v>
          </cell>
          <cell r="RP3" t="str">
            <v>2018
(01.01.2019)</v>
          </cell>
          <cell r="SA3" t="str">
            <v>2018
(01.01.2019)</v>
          </cell>
        </row>
        <row r="4">
          <cell r="B4">
            <v>2</v>
          </cell>
          <cell r="C4">
            <v>3</v>
          </cell>
          <cell r="K4">
            <v>11</v>
          </cell>
          <cell r="S4">
            <v>19</v>
          </cell>
          <cell r="V4">
            <v>22</v>
          </cell>
          <cell r="CC4">
            <v>81</v>
          </cell>
          <cell r="DG4">
            <v>111</v>
          </cell>
          <cell r="EK4">
            <v>141</v>
          </cell>
          <cell r="OJ4">
            <v>400</v>
          </cell>
          <cell r="OP4">
            <v>406</v>
          </cell>
          <cell r="OQ4">
            <v>407</v>
          </cell>
          <cell r="OR4">
            <v>408</v>
          </cell>
          <cell r="OS4">
            <v>409</v>
          </cell>
          <cell r="OZ4">
            <v>416</v>
          </cell>
          <cell r="PD4">
            <v>420</v>
          </cell>
          <cell r="PF4">
            <v>422</v>
          </cell>
          <cell r="PH4">
            <v>424</v>
          </cell>
          <cell r="PZ4">
            <v>442</v>
          </cell>
          <cell r="QA4">
            <v>443</v>
          </cell>
          <cell r="QB4">
            <v>444</v>
          </cell>
          <cell r="QC4">
            <v>445</v>
          </cell>
          <cell r="QD4">
            <v>446</v>
          </cell>
          <cell r="QE4">
            <v>447</v>
          </cell>
          <cell r="QM4">
            <v>455</v>
          </cell>
          <cell r="QN4">
            <v>456</v>
          </cell>
          <cell r="QO4">
            <v>457</v>
          </cell>
          <cell r="QP4">
            <v>458</v>
          </cell>
          <cell r="QQ4">
            <v>459</v>
          </cell>
          <cell r="QR4">
            <v>460</v>
          </cell>
          <cell r="QZ4">
            <v>468</v>
          </cell>
          <cell r="RA4">
            <v>469</v>
          </cell>
          <cell r="RB4">
            <v>470</v>
          </cell>
          <cell r="RC4">
            <v>471</v>
          </cell>
          <cell r="RD4">
            <v>472</v>
          </cell>
          <cell r="RE4">
            <v>473</v>
          </cell>
          <cell r="RP4">
            <v>484</v>
          </cell>
          <cell r="SA4">
            <v>495</v>
          </cell>
          <cell r="AOM4">
            <v>1079</v>
          </cell>
        </row>
        <row r="5">
          <cell r="B5">
            <v>2</v>
          </cell>
          <cell r="C5">
            <v>3</v>
          </cell>
          <cell r="K5">
            <v>11</v>
          </cell>
          <cell r="S5">
            <v>19</v>
          </cell>
          <cell r="V5">
            <v>22</v>
          </cell>
          <cell r="CC5">
            <v>81</v>
          </cell>
          <cell r="DG5">
            <v>111</v>
          </cell>
          <cell r="EK5">
            <v>141</v>
          </cell>
          <cell r="OJ5">
            <v>400</v>
          </cell>
          <cell r="OP5">
            <v>406</v>
          </cell>
          <cell r="OQ5">
            <v>407</v>
          </cell>
          <cell r="OR5">
            <v>408</v>
          </cell>
          <cell r="OS5">
            <v>409</v>
          </cell>
          <cell r="OZ5">
            <v>416</v>
          </cell>
          <cell r="PD5">
            <v>420</v>
          </cell>
          <cell r="PF5">
            <v>422</v>
          </cell>
          <cell r="PH5">
            <v>424</v>
          </cell>
          <cell r="PZ5">
            <v>442</v>
          </cell>
          <cell r="QA5">
            <v>443</v>
          </cell>
          <cell r="QB5">
            <v>444</v>
          </cell>
          <cell r="QC5">
            <v>445</v>
          </cell>
          <cell r="QD5">
            <v>446</v>
          </cell>
          <cell r="QE5">
            <v>447</v>
          </cell>
          <cell r="QM5">
            <v>455</v>
          </cell>
          <cell r="QN5">
            <v>456</v>
          </cell>
          <cell r="QO5">
            <v>457</v>
          </cell>
          <cell r="QP5">
            <v>458</v>
          </cell>
          <cell r="QQ5">
            <v>459</v>
          </cell>
          <cell r="QR5">
            <v>460</v>
          </cell>
          <cell r="QZ5">
            <v>468</v>
          </cell>
          <cell r="RA5">
            <v>469</v>
          </cell>
          <cell r="RB5">
            <v>470</v>
          </cell>
          <cell r="RC5">
            <v>471</v>
          </cell>
          <cell r="RD5">
            <v>472</v>
          </cell>
          <cell r="RE5">
            <v>473</v>
          </cell>
          <cell r="RP5">
            <v>484</v>
          </cell>
          <cell r="SA5">
            <v>495</v>
          </cell>
          <cell r="AOM5">
            <v>1079</v>
          </cell>
        </row>
        <row r="6">
          <cell r="B6" t="str">
            <v>ВСЕГО по инвестиционной программе, в том числе:</v>
          </cell>
          <cell r="C6" t="str">
            <v>Г</v>
          </cell>
          <cell r="S6">
            <v>0</v>
          </cell>
          <cell r="V6">
            <v>1707249.8316799998</v>
          </cell>
          <cell r="CC6">
            <v>2144368.2956500002</v>
          </cell>
          <cell r="DG6">
            <v>1993719.4293999998</v>
          </cell>
          <cell r="EK6">
            <v>2273015.3082600003</v>
          </cell>
          <cell r="OJ6">
            <v>1867170.4922599995</v>
          </cell>
          <cell r="OP6">
            <v>15649668.77159</v>
          </cell>
          <cell r="OQ6">
            <v>635534.90886553016</v>
          </cell>
          <cell r="OR6">
            <v>8518444.7801336404</v>
          </cell>
          <cell r="OS6">
            <v>4267206.8309127875</v>
          </cell>
          <cell r="OZ6">
            <v>9262212.2840700001</v>
          </cell>
          <cell r="PD6">
            <v>1806567.6420300005</v>
          </cell>
          <cell r="PF6">
            <v>1410049.1619700002</v>
          </cell>
          <cell r="PH6">
            <v>1303669.19126</v>
          </cell>
          <cell r="PZ6">
            <v>4939.056999999998</v>
          </cell>
          <cell r="QA6">
            <v>45186.335676000002</v>
          </cell>
          <cell r="QB6">
            <v>1163464.948668889</v>
          </cell>
          <cell r="QC6">
            <v>62649.971886000014</v>
          </cell>
          <cell r="QD6">
            <v>99232.995358888889</v>
          </cell>
          <cell r="QE6">
            <v>95667.261524000001</v>
          </cell>
          <cell r="QM6">
            <v>0</v>
          </cell>
          <cell r="QN6">
            <v>36396.857189999995</v>
          </cell>
          <cell r="QO6">
            <v>94469.218579999986</v>
          </cell>
          <cell r="QP6">
            <v>9975.329990000002</v>
          </cell>
          <cell r="QQ6">
            <v>22298.863070000003</v>
          </cell>
          <cell r="QR6">
            <v>21277.025520000003</v>
          </cell>
          <cell r="QZ6">
            <v>118948.70385090959</v>
          </cell>
          <cell r="RA6">
            <v>41497.518612621498</v>
          </cell>
          <cell r="RB6">
            <v>150676.23987013576</v>
          </cell>
          <cell r="RC6">
            <v>53990.337094223767</v>
          </cell>
          <cell r="RD6">
            <v>56566.778225911985</v>
          </cell>
          <cell r="RE6">
            <v>39612.562550000002</v>
          </cell>
          <cell r="RP6">
            <v>263704.87118999998</v>
          </cell>
          <cell r="SA6">
            <v>23571.030480000001</v>
          </cell>
          <cell r="AOM6">
            <v>0</v>
          </cell>
        </row>
        <row r="7">
          <cell r="B7" t="str">
            <v>Технологическое присоединение, всего</v>
          </cell>
          <cell r="C7" t="str">
            <v>Г</v>
          </cell>
          <cell r="S7">
            <v>0</v>
          </cell>
          <cell r="V7">
            <v>721395.78651100001</v>
          </cell>
          <cell r="CC7">
            <v>1366863.9881600002</v>
          </cell>
          <cell r="DG7">
            <v>1061207.0890900001</v>
          </cell>
          <cell r="EK7">
            <v>1717603.5034399999</v>
          </cell>
          <cell r="OJ7">
            <v>875169.17879999976</v>
          </cell>
          <cell r="OP7">
            <v>6574332.6412524628</v>
          </cell>
          <cell r="OQ7">
            <v>270300.19234553009</v>
          </cell>
          <cell r="OR7">
            <v>4198641.4350623209</v>
          </cell>
          <cell r="OS7">
            <v>1209792.272797599</v>
          </cell>
          <cell r="OZ7">
            <v>3152842.7832124624</v>
          </cell>
          <cell r="PD7">
            <v>1005536.0412500002</v>
          </cell>
          <cell r="PF7">
            <v>710189.91102</v>
          </cell>
          <cell r="PH7">
            <v>830594.72696999996</v>
          </cell>
          <cell r="PZ7">
            <v>631.5244599999985</v>
          </cell>
          <cell r="QA7">
            <v>16709.013486</v>
          </cell>
          <cell r="QB7">
            <v>736697.62655888894</v>
          </cell>
          <cell r="QC7">
            <v>27322.119795999999</v>
          </cell>
          <cell r="QD7">
            <v>62057.299648888889</v>
          </cell>
          <cell r="QE7">
            <v>62633.560493999998</v>
          </cell>
          <cell r="QM7">
            <v>0</v>
          </cell>
          <cell r="QN7">
            <v>0</v>
          </cell>
          <cell r="QO7">
            <v>40918</v>
          </cell>
          <cell r="QP7">
            <v>0</v>
          </cell>
          <cell r="QQ7">
            <v>0</v>
          </cell>
          <cell r="QR7">
            <v>0</v>
          </cell>
          <cell r="QZ7">
            <v>103101.48417090959</v>
          </cell>
          <cell r="RA7">
            <v>25985.016632621489</v>
          </cell>
          <cell r="RB7">
            <v>68773.688419024649</v>
          </cell>
          <cell r="RC7">
            <v>35967.839624223772</v>
          </cell>
          <cell r="RD7">
            <v>32223.240544800869</v>
          </cell>
          <cell r="RE7">
            <v>582.60825</v>
          </cell>
          <cell r="RP7">
            <v>43793.780760000001</v>
          </cell>
          <cell r="SA7">
            <v>23571.030480000001</v>
          </cell>
          <cell r="AOM7">
            <v>0</v>
          </cell>
        </row>
        <row r="8">
          <cell r="B8" t="str">
            <v>Реконструкция, модернизация, техническое перевооружение, всего</v>
          </cell>
          <cell r="C8" t="str">
            <v>Г</v>
          </cell>
          <cell r="S8">
            <v>0</v>
          </cell>
          <cell r="V8">
            <v>246423.35256899998</v>
          </cell>
          <cell r="CC8">
            <v>407734.83317000011</v>
          </cell>
          <cell r="DG8">
            <v>589530.38855000003</v>
          </cell>
          <cell r="EK8">
            <v>252101.42020000002</v>
          </cell>
          <cell r="OJ8">
            <v>304850.86884999997</v>
          </cell>
          <cell r="OP8">
            <v>7031572.5656275367</v>
          </cell>
          <cell r="OQ8">
            <v>266915.06517000002</v>
          </cell>
          <cell r="OR8">
            <v>3523047.6860813191</v>
          </cell>
          <cell r="OS8">
            <v>2095217.3060551886</v>
          </cell>
          <cell r="OZ8">
            <v>5696888.7892775377</v>
          </cell>
          <cell r="PD8">
            <v>359900.45695999998</v>
          </cell>
          <cell r="PF8">
            <v>493507.38792000001</v>
          </cell>
          <cell r="PH8">
            <v>176425.06261999998</v>
          </cell>
          <cell r="PZ8">
            <v>2331.5212699999997</v>
          </cell>
          <cell r="QA8">
            <v>4581.1294199999993</v>
          </cell>
          <cell r="QB8">
            <v>399779.55157444463</v>
          </cell>
          <cell r="QC8">
            <v>24545.753550000005</v>
          </cell>
          <cell r="QD8">
            <v>30825.454504444446</v>
          </cell>
          <cell r="QE8">
            <v>27309.3887</v>
          </cell>
          <cell r="QM8">
            <v>0</v>
          </cell>
          <cell r="QN8">
            <v>4411.0394099999994</v>
          </cell>
          <cell r="QO8">
            <v>27443.839500000002</v>
          </cell>
          <cell r="QP8">
            <v>4933.932350000001</v>
          </cell>
          <cell r="QQ8">
            <v>13763.792270000004</v>
          </cell>
          <cell r="QR8">
            <v>8746.1148799999992</v>
          </cell>
          <cell r="QZ8">
            <v>2914.65265</v>
          </cell>
          <cell r="RA8">
            <v>6469.4653000000017</v>
          </cell>
          <cell r="RB8">
            <v>59771.568531111116</v>
          </cell>
          <cell r="RC8">
            <v>10088.508899999999</v>
          </cell>
          <cell r="RD8">
            <v>17909.751821111113</v>
          </cell>
          <cell r="RE8">
            <v>31376.095810000003</v>
          </cell>
          <cell r="RP8">
            <v>77820.244720000002</v>
          </cell>
          <cell r="SA8">
            <v>0</v>
          </cell>
          <cell r="AOM8">
            <v>0</v>
          </cell>
        </row>
        <row r="9">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cell r="S9">
            <v>0</v>
          </cell>
          <cell r="V9">
            <v>696870.35135999997</v>
          </cell>
          <cell r="CC9">
            <v>224550.65554000001</v>
          </cell>
          <cell r="DG9">
            <v>23441.514629999987</v>
          </cell>
          <cell r="EK9">
            <v>20143.471819999999</v>
          </cell>
          <cell r="OJ9">
            <v>612666.15023000003</v>
          </cell>
          <cell r="OP9">
            <v>833008.34886999999</v>
          </cell>
          <cell r="OQ9">
            <v>71546.59706</v>
          </cell>
          <cell r="OR9">
            <v>606369.56346999994</v>
          </cell>
          <cell r="OS9">
            <v>21093.519340000003</v>
          </cell>
          <cell r="OZ9">
            <v>0</v>
          </cell>
          <cell r="PD9">
            <v>198500.75315999999</v>
          </cell>
          <cell r="PF9">
            <v>8340.7413300000007</v>
          </cell>
          <cell r="PH9">
            <v>13500.704150000001</v>
          </cell>
          <cell r="PZ9">
            <v>950.09436000000005</v>
          </cell>
          <cell r="QA9">
            <v>19762.04147</v>
          </cell>
          <cell r="QB9">
            <v>2286.2486988888882</v>
          </cell>
          <cell r="QC9">
            <v>4693.9050499999994</v>
          </cell>
          <cell r="QD9">
            <v>-2407.6563511111112</v>
          </cell>
          <cell r="QE9">
            <v>0</v>
          </cell>
          <cell r="QM9">
            <v>0</v>
          </cell>
          <cell r="QN9">
            <v>31314.673159999998</v>
          </cell>
          <cell r="QO9">
            <v>23028.633879999998</v>
          </cell>
          <cell r="QP9">
            <v>4845.5410899999997</v>
          </cell>
          <cell r="QQ9">
            <v>8243.9428400000015</v>
          </cell>
          <cell r="QR9">
            <v>9939.1499499999991</v>
          </cell>
          <cell r="QZ9">
            <v>12394.856030000001</v>
          </cell>
          <cell r="RA9">
            <v>7611.8078700000005</v>
          </cell>
          <cell r="RB9">
            <v>2339.74631</v>
          </cell>
          <cell r="RC9">
            <v>2086.4212299999999</v>
          </cell>
          <cell r="RD9">
            <v>126.89073999999999</v>
          </cell>
          <cell r="RE9">
            <v>126.43434000000001</v>
          </cell>
          <cell r="RP9">
            <v>0</v>
          </cell>
          <cell r="SA9">
            <v>0</v>
          </cell>
          <cell r="AOM9">
            <v>0</v>
          </cell>
        </row>
        <row r="10">
          <cell r="B10" t="str">
            <v>Прочее новое строительство объектов электросетевого хозяйства, всего</v>
          </cell>
          <cell r="C10" t="str">
            <v>Г</v>
          </cell>
          <cell r="S10">
            <v>0</v>
          </cell>
          <cell r="V10">
            <v>16161.171469999999</v>
          </cell>
          <cell r="CC10">
            <v>16731.24826</v>
          </cell>
          <cell r="DG10">
            <v>11.23696</v>
          </cell>
          <cell r="EK10">
            <v>17359.422279999999</v>
          </cell>
          <cell r="OJ10">
            <v>14448.31769</v>
          </cell>
          <cell r="OP10">
            <v>43751.841830000005</v>
          </cell>
          <cell r="OQ10">
            <v>1553.71325</v>
          </cell>
          <cell r="OR10">
            <v>34867.407639999998</v>
          </cell>
          <cell r="OS10">
            <v>3945.5398500000001</v>
          </cell>
          <cell r="OZ10">
            <v>0</v>
          </cell>
          <cell r="PD10">
            <v>14205.74626</v>
          </cell>
          <cell r="PF10">
            <v>806.23695999999995</v>
          </cell>
          <cell r="PH10">
            <v>14291.540920000001</v>
          </cell>
          <cell r="PZ10">
            <v>586.21490999999992</v>
          </cell>
          <cell r="QA10">
            <v>3020.29036</v>
          </cell>
          <cell r="QB10">
            <v>1801.17221</v>
          </cell>
          <cell r="QC10">
            <v>507.35237000000006</v>
          </cell>
          <cell r="QD10">
            <v>0</v>
          </cell>
          <cell r="QE10">
            <v>1293.8198399999999</v>
          </cell>
          <cell r="QM10">
            <v>0</v>
          </cell>
          <cell r="QN10">
            <v>453.24698999999998</v>
          </cell>
          <cell r="QO10">
            <v>396.13195000000007</v>
          </cell>
          <cell r="QP10">
            <v>167.82723000000001</v>
          </cell>
          <cell r="QQ10">
            <v>11.23696</v>
          </cell>
          <cell r="QR10">
            <v>217.06776000000002</v>
          </cell>
          <cell r="QZ10">
            <v>282.71100000000001</v>
          </cell>
          <cell r="RA10">
            <v>90</v>
          </cell>
          <cell r="RB10">
            <v>948.53467999999998</v>
          </cell>
          <cell r="RC10">
            <v>0</v>
          </cell>
          <cell r="RD10">
            <v>795</v>
          </cell>
          <cell r="RE10">
            <v>153.53468000000001</v>
          </cell>
          <cell r="RP10">
            <v>0</v>
          </cell>
          <cell r="SA10">
            <v>0</v>
          </cell>
          <cell r="AOM10">
            <v>0</v>
          </cell>
        </row>
        <row r="11">
          <cell r="B11" t="str">
            <v>Покупка земельных участков для целей реализации инвестиционных проектов, всего</v>
          </cell>
          <cell r="C11" t="str">
            <v>Г</v>
          </cell>
          <cell r="S11">
            <v>0</v>
          </cell>
          <cell r="V11">
            <v>0</v>
          </cell>
          <cell r="CC11">
            <v>0</v>
          </cell>
          <cell r="DG11">
            <v>0</v>
          </cell>
          <cell r="EK11">
            <v>0</v>
          </cell>
          <cell r="OJ11">
            <v>0</v>
          </cell>
          <cell r="OP11">
            <v>0</v>
          </cell>
          <cell r="OQ11">
            <v>0</v>
          </cell>
          <cell r="OR11">
            <v>0</v>
          </cell>
          <cell r="OS11">
            <v>0</v>
          </cell>
          <cell r="OZ11">
            <v>0</v>
          </cell>
          <cell r="PD11">
            <v>0</v>
          </cell>
          <cell r="PF11">
            <v>0</v>
          </cell>
          <cell r="PH11">
            <v>0</v>
          </cell>
          <cell r="PZ11">
            <v>0</v>
          </cell>
          <cell r="QA11">
            <v>0</v>
          </cell>
          <cell r="QB11">
            <v>0</v>
          </cell>
          <cell r="QC11">
            <v>0</v>
          </cell>
          <cell r="QD11">
            <v>0</v>
          </cell>
          <cell r="QE11">
            <v>0</v>
          </cell>
          <cell r="QM11">
            <v>0</v>
          </cell>
          <cell r="QN11">
            <v>0</v>
          </cell>
          <cell r="QO11">
            <v>0</v>
          </cell>
          <cell r="QP11">
            <v>0</v>
          </cell>
          <cell r="QQ11">
            <v>0</v>
          </cell>
          <cell r="QR11">
            <v>0</v>
          </cell>
          <cell r="QZ11">
            <v>0</v>
          </cell>
          <cell r="RA11">
            <v>0</v>
          </cell>
          <cell r="RB11">
            <v>0</v>
          </cell>
          <cell r="RC11">
            <v>0</v>
          </cell>
          <cell r="RD11">
            <v>0</v>
          </cell>
          <cell r="RE11">
            <v>0</v>
          </cell>
          <cell r="RP11">
            <v>0</v>
          </cell>
          <cell r="SA11">
            <v>0</v>
          </cell>
          <cell r="AOM11">
            <v>0</v>
          </cell>
        </row>
        <row r="12">
          <cell r="B12" t="str">
            <v>Прочие инвестиционные проекты, всего</v>
          </cell>
          <cell r="C12" t="str">
            <v>Г</v>
          </cell>
          <cell r="S12">
            <v>0</v>
          </cell>
          <cell r="V12">
            <v>24709.902459999994</v>
          </cell>
          <cell r="CC12">
            <v>72086.332599999994</v>
          </cell>
          <cell r="DG12">
            <v>191695.06152000008</v>
          </cell>
          <cell r="EK12">
            <v>264654.59814000007</v>
          </cell>
          <cell r="OJ12">
            <v>57745.962510000005</v>
          </cell>
          <cell r="OP12">
            <v>1004940.21926</v>
          </cell>
          <cell r="OQ12">
            <v>16589.12026</v>
          </cell>
          <cell r="OR12">
            <v>84587.280180000002</v>
          </cell>
          <cell r="OS12">
            <v>878699.23092999985</v>
          </cell>
          <cell r="OZ12">
            <v>412480.71158000006</v>
          </cell>
          <cell r="PD12">
            <v>113726.94833000001</v>
          </cell>
          <cell r="PF12">
            <v>153132.16260000007</v>
          </cell>
          <cell r="PH12">
            <v>267854.43423999992</v>
          </cell>
          <cell r="PZ12">
            <v>308.65616999999997</v>
          </cell>
          <cell r="QA12">
            <v>347.03841999999997</v>
          </cell>
          <cell r="QB12">
            <v>9760.7456899999997</v>
          </cell>
          <cell r="QC12">
            <v>356.54400000000004</v>
          </cell>
          <cell r="QD12">
            <v>960.18518000000006</v>
          </cell>
          <cell r="QE12">
            <v>4312.8980499999998</v>
          </cell>
          <cell r="QM12">
            <v>0</v>
          </cell>
          <cell r="QN12">
            <v>217.89762999999999</v>
          </cell>
          <cell r="QO12">
            <v>2509.1649599999996</v>
          </cell>
          <cell r="QP12">
            <v>28.029319999999998</v>
          </cell>
          <cell r="QQ12">
            <v>106.44271000000001</v>
          </cell>
          <cell r="QR12">
            <v>2374.6929299999997</v>
          </cell>
          <cell r="QZ12">
            <v>0</v>
          </cell>
          <cell r="RA12">
            <v>808.71</v>
          </cell>
          <cell r="RB12">
            <v>11763.13708</v>
          </cell>
          <cell r="RC12">
            <v>1230.1922</v>
          </cell>
          <cell r="RD12">
            <v>3100.5554100000004</v>
          </cell>
          <cell r="RE12">
            <v>7323.0394699999997</v>
          </cell>
          <cell r="RP12">
            <v>142090.84570999999</v>
          </cell>
          <cell r="SA12">
            <v>0</v>
          </cell>
          <cell r="AOM12">
            <v>0</v>
          </cell>
        </row>
        <row r="13">
          <cell r="B13" t="str">
            <v>Республика Коми</v>
          </cell>
          <cell r="C13" t="str">
            <v>Г</v>
          </cell>
          <cell r="S13">
            <v>0</v>
          </cell>
          <cell r="V13">
            <v>1707249.8316799998</v>
          </cell>
          <cell r="CC13">
            <v>2144368.2956500002</v>
          </cell>
          <cell r="DG13">
            <v>1993719.4293999998</v>
          </cell>
          <cell r="EK13">
            <v>2273015.3082600003</v>
          </cell>
          <cell r="OJ13">
            <v>1867170.4922599995</v>
          </cell>
          <cell r="OP13">
            <v>15648666.04923</v>
          </cell>
          <cell r="OQ13">
            <v>635471.62986553018</v>
          </cell>
          <cell r="OR13">
            <v>8517551.67410364</v>
          </cell>
          <cell r="OS13">
            <v>4267206.8309127875</v>
          </cell>
          <cell r="OZ13">
            <v>9262212.2840700001</v>
          </cell>
          <cell r="PD13">
            <v>1806567.6420300005</v>
          </cell>
          <cell r="PF13">
            <v>1410049.1619700002</v>
          </cell>
          <cell r="PH13">
            <v>1302666.4689</v>
          </cell>
          <cell r="PZ13">
            <v>4939.056999999998</v>
          </cell>
          <cell r="QA13">
            <v>45186.335676000002</v>
          </cell>
          <cell r="QB13">
            <v>1163347.3542288891</v>
          </cell>
          <cell r="QC13">
            <v>62649.971886000014</v>
          </cell>
          <cell r="QD13">
            <v>99232.995358888889</v>
          </cell>
          <cell r="QE13">
            <v>95549.667084000001</v>
          </cell>
          <cell r="QM13">
            <v>0</v>
          </cell>
          <cell r="QN13">
            <v>36396.857189999995</v>
          </cell>
          <cell r="QO13">
            <v>94469.218579999986</v>
          </cell>
          <cell r="QP13">
            <v>9975.329990000002</v>
          </cell>
          <cell r="QQ13">
            <v>22298.863070000003</v>
          </cell>
          <cell r="QR13">
            <v>21277.025520000003</v>
          </cell>
          <cell r="QZ13">
            <v>118948.70385090959</v>
          </cell>
          <cell r="RA13">
            <v>41497.518612621498</v>
          </cell>
          <cell r="RB13">
            <v>150625.38987013575</v>
          </cell>
          <cell r="RC13">
            <v>53990.337094223767</v>
          </cell>
          <cell r="RD13">
            <v>56566.778225911985</v>
          </cell>
          <cell r="RE13">
            <v>39561.712550000004</v>
          </cell>
          <cell r="RP13">
            <v>263704.87118999998</v>
          </cell>
          <cell r="SA13">
            <v>23571.030480000001</v>
          </cell>
          <cell r="AOM13">
            <v>0</v>
          </cell>
        </row>
        <row r="14">
          <cell r="B14" t="str">
            <v>Технологическое присоединение, всего, в том числе:</v>
          </cell>
          <cell r="C14" t="str">
            <v>Г</v>
          </cell>
          <cell r="S14">
            <v>0</v>
          </cell>
          <cell r="V14">
            <v>721395.78651100001</v>
          </cell>
          <cell r="CC14">
            <v>1366863.9881600002</v>
          </cell>
          <cell r="DG14">
            <v>1061207.0890900001</v>
          </cell>
          <cell r="EK14">
            <v>1717603.5034399999</v>
          </cell>
          <cell r="OJ14">
            <v>875169.17879999976</v>
          </cell>
          <cell r="OP14">
            <v>6574332.6412524628</v>
          </cell>
          <cell r="OQ14">
            <v>270300.19234553009</v>
          </cell>
          <cell r="OR14">
            <v>4198641.4350623209</v>
          </cell>
          <cell r="OS14">
            <v>1209792.272797599</v>
          </cell>
          <cell r="OZ14">
            <v>3152842.7832124624</v>
          </cell>
          <cell r="PD14">
            <v>1005536.0412500002</v>
          </cell>
          <cell r="PF14">
            <v>710189.91102</v>
          </cell>
          <cell r="PH14">
            <v>830594.72696999996</v>
          </cell>
          <cell r="PZ14">
            <v>631.5244599999985</v>
          </cell>
          <cell r="QA14">
            <v>16709.013486</v>
          </cell>
          <cell r="QB14">
            <v>736697.62655888894</v>
          </cell>
          <cell r="QC14">
            <v>27322.119795999999</v>
          </cell>
          <cell r="QD14">
            <v>62057.299648888889</v>
          </cell>
          <cell r="QE14">
            <v>62633.560493999998</v>
          </cell>
          <cell r="QM14">
            <v>0</v>
          </cell>
          <cell r="QN14">
            <v>0</v>
          </cell>
          <cell r="QO14">
            <v>40918</v>
          </cell>
          <cell r="QP14">
            <v>0</v>
          </cell>
          <cell r="QQ14">
            <v>0</v>
          </cell>
          <cell r="QR14">
            <v>0</v>
          </cell>
          <cell r="QZ14">
            <v>103101.48417090959</v>
          </cell>
          <cell r="RA14">
            <v>25985.016632621489</v>
          </cell>
          <cell r="RB14">
            <v>68773.688419024649</v>
          </cell>
          <cell r="RC14">
            <v>35967.839624223772</v>
          </cell>
          <cell r="RD14">
            <v>32223.240544800869</v>
          </cell>
          <cell r="RE14">
            <v>582.60825</v>
          </cell>
          <cell r="RP14">
            <v>43793.780760000001</v>
          </cell>
          <cell r="SA14">
            <v>23571.030480000001</v>
          </cell>
          <cell r="AOM14">
            <v>0</v>
          </cell>
        </row>
        <row r="15">
          <cell r="B15" t="str">
            <v>Технологическое присоединение энергопринимающих устройств потребителей, всего, в том числе:</v>
          </cell>
          <cell r="C15" t="str">
            <v>Г</v>
          </cell>
          <cell r="S15">
            <v>0</v>
          </cell>
          <cell r="V15">
            <v>718301.83508200001</v>
          </cell>
          <cell r="CC15">
            <v>1355547.9874200001</v>
          </cell>
          <cell r="DG15">
            <v>1006146.0075600002</v>
          </cell>
          <cell r="EK15">
            <v>1665658.4315499999</v>
          </cell>
          <cell r="OJ15">
            <v>866325.56390999979</v>
          </cell>
          <cell r="OP15">
            <v>6465481.2590924632</v>
          </cell>
          <cell r="OQ15">
            <v>264806.5832555301</v>
          </cell>
          <cell r="OR15">
            <v>4163960.7843623208</v>
          </cell>
          <cell r="OS15">
            <v>1156087.6145175989</v>
          </cell>
          <cell r="OZ15">
            <v>3147931.3009024626</v>
          </cell>
          <cell r="PD15">
            <v>997621.40386000019</v>
          </cell>
          <cell r="PF15">
            <v>627561.82649999997</v>
          </cell>
          <cell r="PH15">
            <v>826041.16391999996</v>
          </cell>
          <cell r="PZ15">
            <v>570.0886699999985</v>
          </cell>
          <cell r="QA15">
            <v>16089.061726</v>
          </cell>
          <cell r="QB15">
            <v>733185.7676688889</v>
          </cell>
          <cell r="QC15">
            <v>27239.200126</v>
          </cell>
          <cell r="QD15">
            <v>59547.449188888888</v>
          </cell>
          <cell r="QE15">
            <v>61959.370183999999</v>
          </cell>
          <cell r="QM15">
            <v>0</v>
          </cell>
          <cell r="QN15">
            <v>0</v>
          </cell>
          <cell r="QO15">
            <v>40918</v>
          </cell>
          <cell r="QP15">
            <v>0</v>
          </cell>
          <cell r="QQ15">
            <v>0</v>
          </cell>
          <cell r="QR15">
            <v>0</v>
          </cell>
          <cell r="QZ15">
            <v>102812.48417090959</v>
          </cell>
          <cell r="RA15">
            <v>25303.706632621488</v>
          </cell>
          <cell r="RB15">
            <v>68206.189699024646</v>
          </cell>
          <cell r="RC15">
            <v>35967.839624223772</v>
          </cell>
          <cell r="RD15">
            <v>31955.741824800869</v>
          </cell>
          <cell r="RE15">
            <v>282.60825</v>
          </cell>
          <cell r="RP15">
            <v>43548.312760000001</v>
          </cell>
          <cell r="SA15">
            <v>23571.030480000001</v>
          </cell>
          <cell r="AOM15">
            <v>0</v>
          </cell>
        </row>
        <row r="16">
          <cell r="B16" t="str">
            <v>Технологическое присоединение энергопринимающих устройств потребителей максимальной мощностью до 15 кВт включительно, всего</v>
          </cell>
          <cell r="C16" t="str">
            <v>Г</v>
          </cell>
          <cell r="S16">
            <v>0</v>
          </cell>
          <cell r="V16">
            <v>297496.13199999998</v>
          </cell>
          <cell r="CC16">
            <v>116743.14013999999</v>
          </cell>
          <cell r="DG16">
            <v>200709.03676999998</v>
          </cell>
          <cell r="EK16">
            <v>137862.16675</v>
          </cell>
          <cell r="OJ16">
            <v>276065.32828999998</v>
          </cell>
          <cell r="OP16">
            <v>1570170.6711821286</v>
          </cell>
          <cell r="OQ16">
            <v>66478.007140000002</v>
          </cell>
          <cell r="OR16">
            <v>863593.86915017071</v>
          </cell>
          <cell r="OS16">
            <v>392542.66779553215</v>
          </cell>
          <cell r="OZ16">
            <v>936652.43612212851</v>
          </cell>
          <cell r="PD16">
            <v>119365.62312</v>
          </cell>
          <cell r="PF16">
            <v>129246.27499000001</v>
          </cell>
          <cell r="PH16">
            <v>108841.00865999999</v>
          </cell>
          <cell r="PZ16">
            <v>0</v>
          </cell>
          <cell r="QA16">
            <v>0</v>
          </cell>
          <cell r="QB16">
            <v>513845.40443400003</v>
          </cell>
          <cell r="QC16">
            <v>0</v>
          </cell>
          <cell r="QD16">
            <v>36313.873529999997</v>
          </cell>
          <cell r="QE16">
            <v>45897.667644000001</v>
          </cell>
          <cell r="QM16">
            <v>0</v>
          </cell>
          <cell r="QN16">
            <v>0</v>
          </cell>
          <cell r="QO16">
            <v>0</v>
          </cell>
          <cell r="QP16">
            <v>0</v>
          </cell>
          <cell r="QQ16">
            <v>0</v>
          </cell>
          <cell r="QR16">
            <v>0</v>
          </cell>
          <cell r="QZ16">
            <v>74614.074569999997</v>
          </cell>
          <cell r="RA16">
            <v>17609.334610000002</v>
          </cell>
          <cell r="RB16">
            <v>33927.914600000004</v>
          </cell>
          <cell r="RC16">
            <v>16901.89847</v>
          </cell>
          <cell r="RD16">
            <v>17026.01613</v>
          </cell>
          <cell r="RE16">
            <v>0</v>
          </cell>
          <cell r="RP16">
            <v>22064.43161</v>
          </cell>
          <cell r="SA16">
            <v>0</v>
          </cell>
          <cell r="AOM16">
            <v>0</v>
          </cell>
        </row>
        <row r="17">
          <cell r="B17" t="str">
            <v>Реконструкция объектов для технологического присоединения льготной категории заявителей мощностью до 15 кВт</v>
          </cell>
          <cell r="C17" t="str">
            <v>F_001-56-1-00.00-0000</v>
          </cell>
          <cell r="K17">
            <v>2025</v>
          </cell>
          <cell r="S17" t="str">
            <v xml:space="preserve"> </v>
          </cell>
          <cell r="V17">
            <v>181213.022</v>
          </cell>
          <cell r="CC17">
            <v>69432.91863</v>
          </cell>
          <cell r="DG17">
            <v>148896.26429999998</v>
          </cell>
          <cell r="EK17">
            <v>104542.14972</v>
          </cell>
          <cell r="OJ17">
            <v>190403.57281999997</v>
          </cell>
          <cell r="OP17">
            <v>958379.99980327708</v>
          </cell>
          <cell r="OQ17">
            <v>36930.267191999992</v>
          </cell>
          <cell r="OR17">
            <v>527108.99989180244</v>
          </cell>
          <cell r="OS17">
            <v>239594.99995081927</v>
          </cell>
          <cell r="OZ17">
            <v>561991.46167327708</v>
          </cell>
          <cell r="PD17">
            <v>66404.73477000001</v>
          </cell>
          <cell r="PF17">
            <v>75896.472850000006</v>
          </cell>
          <cell r="PH17">
            <v>63683.757689999991</v>
          </cell>
          <cell r="PZ17">
            <v>0</v>
          </cell>
          <cell r="QA17">
            <v>0</v>
          </cell>
          <cell r="QB17">
            <v>309926.27916400001</v>
          </cell>
          <cell r="QC17">
            <v>0</v>
          </cell>
          <cell r="QD17">
            <v>23407.360619999999</v>
          </cell>
          <cell r="QE17">
            <v>27538.600584</v>
          </cell>
          <cell r="QM17">
            <v>0</v>
          </cell>
          <cell r="QN17">
            <v>0</v>
          </cell>
          <cell r="QO17">
            <v>0</v>
          </cell>
          <cell r="QP17">
            <v>0</v>
          </cell>
          <cell r="QQ17">
            <v>0</v>
          </cell>
          <cell r="QR17">
            <v>0</v>
          </cell>
          <cell r="QZ17">
            <v>0</v>
          </cell>
          <cell r="RA17">
            <v>0</v>
          </cell>
          <cell r="RB17">
            <v>0</v>
          </cell>
          <cell r="RC17">
            <v>0</v>
          </cell>
          <cell r="RD17">
            <v>0</v>
          </cell>
          <cell r="RE17">
            <v>0</v>
          </cell>
          <cell r="RP17">
            <v>13896.34266</v>
          </cell>
          <cell r="SA17">
            <v>0</v>
          </cell>
          <cell r="AOM17">
            <v>0</v>
          </cell>
        </row>
        <row r="18">
          <cell r="B18" t="str">
            <v>Строительство объектов для технологического присоединения льготной категории заявителей мощностью до 15 кВт</v>
          </cell>
          <cell r="C18" t="str">
            <v>G_001-56-2-00.00-0000</v>
          </cell>
          <cell r="K18">
            <v>2025</v>
          </cell>
          <cell r="S18" t="str">
            <v xml:space="preserve"> </v>
          </cell>
          <cell r="V18">
            <v>116283.11</v>
          </cell>
          <cell r="CC18">
            <v>47310.221509999988</v>
          </cell>
          <cell r="DG18">
            <v>51812.772469999996</v>
          </cell>
          <cell r="EK18">
            <v>33320.017030000003</v>
          </cell>
          <cell r="OJ18">
            <v>85661.755469999975</v>
          </cell>
          <cell r="OP18">
            <v>611790.6713788514</v>
          </cell>
          <cell r="OQ18">
            <v>29547.739948000002</v>
          </cell>
          <cell r="OR18">
            <v>336484.86925836827</v>
          </cell>
          <cell r="OS18">
            <v>152947.66784471285</v>
          </cell>
          <cell r="OZ18">
            <v>374660.97444885143</v>
          </cell>
          <cell r="PD18">
            <v>52960.888349999994</v>
          </cell>
          <cell r="PF18">
            <v>53349.80214</v>
          </cell>
          <cell r="PH18">
            <v>45157.250969999994</v>
          </cell>
          <cell r="PZ18">
            <v>0</v>
          </cell>
          <cell r="QA18">
            <v>0</v>
          </cell>
          <cell r="QB18">
            <v>203919.12526999999</v>
          </cell>
          <cell r="QC18">
            <v>0</v>
          </cell>
          <cell r="QD18">
            <v>12906.512909999999</v>
          </cell>
          <cell r="QE18">
            <v>18359.067060000001</v>
          </cell>
          <cell r="QM18">
            <v>0</v>
          </cell>
          <cell r="QN18">
            <v>0</v>
          </cell>
          <cell r="QO18">
            <v>0</v>
          </cell>
          <cell r="QP18">
            <v>0</v>
          </cell>
          <cell r="QQ18">
            <v>0</v>
          </cell>
          <cell r="QR18">
            <v>0</v>
          </cell>
          <cell r="QZ18">
            <v>74614.074569999997</v>
          </cell>
          <cell r="RA18">
            <v>17609.334610000002</v>
          </cell>
          <cell r="RB18">
            <v>33927.914600000004</v>
          </cell>
          <cell r="RC18">
            <v>16901.89847</v>
          </cell>
          <cell r="RD18">
            <v>17026.01613</v>
          </cell>
          <cell r="RE18">
            <v>0</v>
          </cell>
          <cell r="RP18">
            <v>8168.0889499999994</v>
          </cell>
          <cell r="SA18">
            <v>0</v>
          </cell>
          <cell r="AOM18">
            <v>0</v>
          </cell>
        </row>
        <row r="19">
          <cell r="B19">
            <v>0</v>
          </cell>
          <cell r="EK19">
            <v>0</v>
          </cell>
        </row>
        <row r="20">
          <cell r="B20">
            <v>0</v>
          </cell>
          <cell r="EK20">
            <v>0</v>
          </cell>
        </row>
        <row r="21">
          <cell r="EK21">
            <v>0</v>
          </cell>
        </row>
        <row r="22">
          <cell r="B22" t="str">
            <v>Технологическое присоединение энергопринимающих устройств потребителей максимальной мощностью до 150 кВт включительно, всего</v>
          </cell>
          <cell r="C22" t="str">
            <v>Г</v>
          </cell>
          <cell r="S22">
            <v>0</v>
          </cell>
          <cell r="V22">
            <v>37317.5579</v>
          </cell>
          <cell r="CC22">
            <v>39584.560379999995</v>
          </cell>
          <cell r="DG22">
            <v>35552.397639999996</v>
          </cell>
          <cell r="EK22">
            <v>34679.934220000003</v>
          </cell>
          <cell r="OJ22">
            <v>30087.464720000004</v>
          </cell>
          <cell r="OP22">
            <v>445752.77856033406</v>
          </cell>
          <cell r="OQ22">
            <v>42276.376595530062</v>
          </cell>
          <cell r="OR22">
            <v>200588.75035215035</v>
          </cell>
          <cell r="OS22">
            <v>89150.555712066824</v>
          </cell>
          <cell r="OZ22">
            <v>307180.55495033402</v>
          </cell>
          <cell r="PD22">
            <v>32239.923899999998</v>
          </cell>
          <cell r="PF22">
            <v>31907.643340000002</v>
          </cell>
          <cell r="PH22">
            <v>44337.191650000001</v>
          </cell>
          <cell r="PZ22">
            <v>0</v>
          </cell>
          <cell r="QA22">
            <v>1933.8652060000004</v>
          </cell>
          <cell r="QB22">
            <v>147782.971406</v>
          </cell>
          <cell r="QC22">
            <v>4298.8736560000007</v>
          </cell>
          <cell r="QD22">
            <v>9935.9219400000002</v>
          </cell>
          <cell r="QE22">
            <v>2891.0202199999999</v>
          </cell>
          <cell r="QM22">
            <v>0</v>
          </cell>
          <cell r="QN22">
            <v>0</v>
          </cell>
          <cell r="QO22">
            <v>0</v>
          </cell>
          <cell r="QP22">
            <v>0</v>
          </cell>
          <cell r="QQ22">
            <v>0</v>
          </cell>
          <cell r="QR22">
            <v>0</v>
          </cell>
          <cell r="QZ22">
            <v>26716.575750909593</v>
          </cell>
          <cell r="RA22">
            <v>258.50845262148465</v>
          </cell>
          <cell r="RB22">
            <v>17551.283299024646</v>
          </cell>
          <cell r="RC22">
            <v>9939.813664223775</v>
          </cell>
          <cell r="RD22">
            <v>7611.4696348008711</v>
          </cell>
          <cell r="RE22">
            <v>0</v>
          </cell>
          <cell r="RP22">
            <v>4935.2849900000001</v>
          </cell>
          <cell r="SA22">
            <v>0</v>
          </cell>
          <cell r="AOM22">
            <v>0</v>
          </cell>
        </row>
        <row r="23">
          <cell r="B23" t="str">
            <v>Реконструкция объектов для технологического присоединения мощностью от 15 кВт до 150 кВт</v>
          </cell>
          <cell r="C23" t="str">
            <v>F_002-56-0-00.00-0000</v>
          </cell>
          <cell r="K23">
            <v>2025</v>
          </cell>
          <cell r="S23" t="str">
            <v xml:space="preserve"> </v>
          </cell>
          <cell r="V23">
            <v>27923.260740000002</v>
          </cell>
          <cell r="CC23">
            <v>12444.388409999996</v>
          </cell>
          <cell r="DG23">
            <v>18680.28584</v>
          </cell>
          <cell r="EK23">
            <v>8017.5310800000016</v>
          </cell>
          <cell r="OJ23">
            <v>18832.908870000003</v>
          </cell>
          <cell r="OP23">
            <v>213590.50145016704</v>
          </cell>
          <cell r="OQ23">
            <v>20024.175352315033</v>
          </cell>
          <cell r="OR23">
            <v>96115.725652575173</v>
          </cell>
          <cell r="OS23">
            <v>42718.100290033413</v>
          </cell>
          <cell r="OZ23">
            <v>153590.27747016703</v>
          </cell>
          <cell r="PD23">
            <v>12793.778059999997</v>
          </cell>
          <cell r="PF23">
            <v>17016.64502</v>
          </cell>
          <cell r="PH23">
            <v>11356.892030000001</v>
          </cell>
          <cell r="PZ23">
            <v>0</v>
          </cell>
          <cell r="QA23">
            <v>1883.2908870000003</v>
          </cell>
          <cell r="QB23">
            <v>77234.443725999998</v>
          </cell>
          <cell r="QC23">
            <v>1279.3778059999997</v>
          </cell>
          <cell r="QD23">
            <v>7735.4678999999996</v>
          </cell>
          <cell r="QE23">
            <v>2891.0202199999999</v>
          </cell>
          <cell r="QM23">
            <v>0</v>
          </cell>
          <cell r="QN23">
            <v>0</v>
          </cell>
          <cell r="QO23">
            <v>0</v>
          </cell>
          <cell r="QP23">
            <v>0</v>
          </cell>
          <cell r="QQ23">
            <v>0</v>
          </cell>
          <cell r="QR23">
            <v>0</v>
          </cell>
          <cell r="QZ23">
            <v>0</v>
          </cell>
          <cell r="RA23">
            <v>0</v>
          </cell>
          <cell r="RB23">
            <v>0</v>
          </cell>
          <cell r="RC23">
            <v>0</v>
          </cell>
          <cell r="RD23">
            <v>0</v>
          </cell>
          <cell r="RE23">
            <v>0</v>
          </cell>
          <cell r="RP23">
            <v>1252.75</v>
          </cell>
          <cell r="SA23">
            <v>0</v>
          </cell>
          <cell r="AOM23">
            <v>0</v>
          </cell>
        </row>
        <row r="24">
          <cell r="B24" t="str">
            <v>Строительство объектов для технологического присоединения мощностью от 15 кВт до 150 кВт</v>
          </cell>
          <cell r="C24" t="str">
            <v>F_002-56-2-00.00-0000</v>
          </cell>
          <cell r="K24">
            <v>2025</v>
          </cell>
          <cell r="S24" t="str">
            <v xml:space="preserve"> </v>
          </cell>
          <cell r="V24">
            <v>9394.2971599999983</v>
          </cell>
          <cell r="CC24">
            <v>27140.171969999999</v>
          </cell>
          <cell r="DG24">
            <v>16872.111799999999</v>
          </cell>
          <cell r="EK24">
            <v>26662.403140000002</v>
          </cell>
          <cell r="OJ24">
            <v>11254.555850000001</v>
          </cell>
          <cell r="OP24">
            <v>232162.27711016702</v>
          </cell>
          <cell r="OQ24">
            <v>22252.20124321503</v>
          </cell>
          <cell r="OR24">
            <v>104473.02469957517</v>
          </cell>
          <cell r="OS24">
            <v>46432.45542203341</v>
          </cell>
          <cell r="OZ24">
            <v>153590.27748016702</v>
          </cell>
          <cell r="PD24">
            <v>19446.145840000001</v>
          </cell>
          <cell r="PF24">
            <v>14890.998320000001</v>
          </cell>
          <cell r="PH24">
            <v>32980.299619999998</v>
          </cell>
          <cell r="PZ24">
            <v>0</v>
          </cell>
          <cell r="QA24">
            <v>50.574319000000003</v>
          </cell>
          <cell r="QB24">
            <v>70548.527679999999</v>
          </cell>
          <cell r="QC24">
            <v>3019.4958500000007</v>
          </cell>
          <cell r="QD24">
            <v>2200.4540400000001</v>
          </cell>
          <cell r="QE24">
            <v>0</v>
          </cell>
          <cell r="QM24">
            <v>0</v>
          </cell>
          <cell r="QN24">
            <v>0</v>
          </cell>
          <cell r="QO24">
            <v>0</v>
          </cell>
          <cell r="QP24">
            <v>0</v>
          </cell>
          <cell r="QQ24">
            <v>0</v>
          </cell>
          <cell r="QR24">
            <v>0</v>
          </cell>
          <cell r="QZ24">
            <v>26716.575750909593</v>
          </cell>
          <cell r="RA24">
            <v>258.50845262148465</v>
          </cell>
          <cell r="RB24">
            <v>17551.283299024646</v>
          </cell>
          <cell r="RC24">
            <v>9939.813664223775</v>
          </cell>
          <cell r="RD24">
            <v>7611.4696348008711</v>
          </cell>
          <cell r="RE24">
            <v>0</v>
          </cell>
          <cell r="RP24">
            <v>3682.5349900000001</v>
          </cell>
          <cell r="SA24">
            <v>0</v>
          </cell>
          <cell r="AOM24">
            <v>0</v>
          </cell>
        </row>
        <row r="25">
          <cell r="EK25">
            <v>0</v>
          </cell>
        </row>
        <row r="26">
          <cell r="EK26">
            <v>0</v>
          </cell>
        </row>
        <row r="28">
          <cell r="B28" t="str">
            <v>Технологическое присоединение энергопринимающих устройств потребителей свыше 150 кВт, всего, в том числе:</v>
          </cell>
          <cell r="C28" t="str">
            <v>Г</v>
          </cell>
          <cell r="S28">
            <v>0</v>
          </cell>
          <cell r="V28">
            <v>383488.14518200001</v>
          </cell>
          <cell r="CC28">
            <v>1199220.2869000002</v>
          </cell>
          <cell r="DG28">
            <v>769884.57315000019</v>
          </cell>
          <cell r="EK28">
            <v>1493116.3305799998</v>
          </cell>
          <cell r="OJ28">
            <v>560172.77089999989</v>
          </cell>
          <cell r="OP28">
            <v>4449557.8093500007</v>
          </cell>
          <cell r="OQ28">
            <v>156052.19952000002</v>
          </cell>
          <cell r="OR28">
            <v>3099778.1648599994</v>
          </cell>
          <cell r="OS28">
            <v>674394.39101000002</v>
          </cell>
          <cell r="OZ28">
            <v>1904098.3098300004</v>
          </cell>
          <cell r="PD28">
            <v>846015.85684000014</v>
          </cell>
          <cell r="PF28">
            <v>466407.90817000001</v>
          </cell>
          <cell r="PH28">
            <v>672862.96360999998</v>
          </cell>
          <cell r="PZ28">
            <v>570.0886699999985</v>
          </cell>
          <cell r="QA28">
            <v>14155.19652</v>
          </cell>
          <cell r="QB28">
            <v>71557.391828888882</v>
          </cell>
          <cell r="QC28">
            <v>22940.32647</v>
          </cell>
          <cell r="QD28">
            <v>13297.653718888887</v>
          </cell>
          <cell r="QE28">
            <v>13170.68232</v>
          </cell>
          <cell r="QM28">
            <v>0</v>
          </cell>
          <cell r="QN28">
            <v>0</v>
          </cell>
          <cell r="QO28">
            <v>40918</v>
          </cell>
          <cell r="QP28">
            <v>0</v>
          </cell>
          <cell r="QQ28">
            <v>0</v>
          </cell>
          <cell r="QR28">
            <v>0</v>
          </cell>
          <cell r="QZ28">
            <v>1481.83385</v>
          </cell>
          <cell r="RA28">
            <v>7435.8635700000004</v>
          </cell>
          <cell r="RB28">
            <v>16726.9918</v>
          </cell>
          <cell r="RC28">
            <v>9126.1274899999989</v>
          </cell>
          <cell r="RD28">
            <v>7318.2560599999997</v>
          </cell>
          <cell r="RE28">
            <v>282.60825</v>
          </cell>
          <cell r="RP28">
            <v>16548.596160000001</v>
          </cell>
          <cell r="SA28">
            <v>23571.030480000001</v>
          </cell>
          <cell r="AOM28">
            <v>0</v>
          </cell>
        </row>
        <row r="29">
          <cell r="B29"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v>
          </cell>
          <cell r="C29" t="str">
            <v>F_000-54-2-01.12-0003</v>
          </cell>
          <cell r="K29">
            <v>2017</v>
          </cell>
          <cell r="S29" t="str">
            <v>Апрель 2017</v>
          </cell>
          <cell r="V29">
            <v>140874.57558000006</v>
          </cell>
          <cell r="CC29">
            <v>562520.18466999999</v>
          </cell>
          <cell r="DG29">
            <v>127326.86151000002</v>
          </cell>
          <cell r="EK29">
            <v>0</v>
          </cell>
          <cell r="OJ29">
            <v>162568.56801999995</v>
          </cell>
          <cell r="OP29">
            <v>711465.82733999996</v>
          </cell>
          <cell r="OQ29">
            <v>29191.60339</v>
          </cell>
          <cell r="OR29">
            <v>398149.06052</v>
          </cell>
          <cell r="OS29">
            <v>202849.40844999999</v>
          </cell>
          <cell r="OZ29">
            <v>0</v>
          </cell>
          <cell r="PD29">
            <v>457282.44824</v>
          </cell>
          <cell r="PF29">
            <v>91614.811079999999</v>
          </cell>
          <cell r="PH29">
            <v>0</v>
          </cell>
          <cell r="PZ29">
            <v>94.211809999998877</v>
          </cell>
          <cell r="QA29">
            <v>2553.0672500000001</v>
          </cell>
          <cell r="QB29">
            <v>14287.634072222223</v>
          </cell>
          <cell r="QC29">
            <v>11564.04602</v>
          </cell>
          <cell r="QD29">
            <v>2723.5880522222224</v>
          </cell>
          <cell r="QE29">
            <v>0</v>
          </cell>
          <cell r="QM29">
            <v>0</v>
          </cell>
          <cell r="QN29">
            <v>0</v>
          </cell>
          <cell r="QO29">
            <v>0</v>
          </cell>
          <cell r="QP29">
            <v>0</v>
          </cell>
          <cell r="QQ29">
            <v>0</v>
          </cell>
          <cell r="QR29">
            <v>0</v>
          </cell>
          <cell r="QZ29">
            <v>13.74924</v>
          </cell>
          <cell r="RA29">
            <v>3631.5859500000001</v>
          </cell>
          <cell r="RB29">
            <v>12686.196960000001</v>
          </cell>
          <cell r="RC29">
            <v>6790.1447900000003</v>
          </cell>
          <cell r="RD29">
            <v>5896.0521699999999</v>
          </cell>
          <cell r="RE29">
            <v>0</v>
          </cell>
          <cell r="RP29">
            <v>0</v>
          </cell>
          <cell r="SA29">
            <v>0</v>
          </cell>
          <cell r="AOM29" t="str">
            <v>Сводка затрат</v>
          </cell>
        </row>
        <row r="30">
          <cell r="B30" t="str">
            <v>Строительство ВЛ 110 кВ Таежная-Лемью (для технологического присоединения КС «Малоперанская» «СМГ Бованенково – Ухта») (от 03.07.2013 N50-02/440 - 1 шт.) (ВЛ 110 кВ - 11,964 км)</v>
          </cell>
          <cell r="C30" t="str">
            <v>F_000-54-2-01.12-0511</v>
          </cell>
          <cell r="K30">
            <v>2016</v>
          </cell>
          <cell r="S30" t="str">
            <v>Февраль 2015</v>
          </cell>
          <cell r="V30">
            <v>89053.075109999976</v>
          </cell>
          <cell r="CC30">
            <v>272886.81089000002</v>
          </cell>
          <cell r="DG30">
            <v>48490.573320000003</v>
          </cell>
          <cell r="EK30">
            <v>0</v>
          </cell>
          <cell r="OJ30">
            <v>105852.32332000002</v>
          </cell>
          <cell r="OP30">
            <v>349382.12063000002</v>
          </cell>
          <cell r="OQ30">
            <v>21707.846400000002</v>
          </cell>
          <cell r="OR30">
            <v>220194.91255000001</v>
          </cell>
          <cell r="OS30">
            <v>67780.642890000003</v>
          </cell>
          <cell r="OZ30">
            <v>0</v>
          </cell>
          <cell r="PD30">
            <v>243527.98981</v>
          </cell>
          <cell r="PF30">
            <v>1.8075000000000001</v>
          </cell>
          <cell r="PH30">
            <v>0</v>
          </cell>
          <cell r="PZ30">
            <v>23.533889999999701</v>
          </cell>
          <cell r="QA30">
            <v>3592.83979</v>
          </cell>
          <cell r="QB30">
            <v>4515.87158</v>
          </cell>
          <cell r="QC30">
            <v>4515.87158</v>
          </cell>
          <cell r="QD30">
            <v>0</v>
          </cell>
          <cell r="QE30">
            <v>0</v>
          </cell>
          <cell r="QM30">
            <v>0</v>
          </cell>
          <cell r="QN30">
            <v>0</v>
          </cell>
          <cell r="QO30">
            <v>0</v>
          </cell>
          <cell r="QP30">
            <v>0</v>
          </cell>
          <cell r="QQ30">
            <v>0</v>
          </cell>
          <cell r="QR30">
            <v>0</v>
          </cell>
          <cell r="QZ30">
            <v>417.04505999999998</v>
          </cell>
          <cell r="RA30">
            <v>691.66071999999997</v>
          </cell>
          <cell r="RB30">
            <v>983.73237000000006</v>
          </cell>
          <cell r="RC30">
            <v>981.92487000000006</v>
          </cell>
          <cell r="RD30">
            <v>1.8075000000000001</v>
          </cell>
          <cell r="RE30">
            <v>0</v>
          </cell>
          <cell r="RP30">
            <v>0</v>
          </cell>
          <cell r="SA30">
            <v>0</v>
          </cell>
          <cell r="AOM30" t="str">
            <v>Сводка затрат</v>
          </cell>
        </row>
        <row r="31">
          <cell r="B31" t="str">
            <v>Строительство ВЛ 110 кВ и ПС 110/6,3/6,6 кВ «Синега» г. Воркута Республики Коми (Воркутауголь Дог. № 56-02125В/14 от 20.03.15 - 1 шт.) (ПС 110/6 - 2х16 МВА; ВЛ 110 кВ - 14,478 км)</v>
          </cell>
          <cell r="C31" t="str">
            <v>G_000-51-2-01.12-0023</v>
          </cell>
          <cell r="K31">
            <v>2018</v>
          </cell>
          <cell r="S31" t="str">
            <v>Декабрь 2017</v>
          </cell>
          <cell r="V31">
            <v>0</v>
          </cell>
          <cell r="CC31">
            <v>18544.11175</v>
          </cell>
          <cell r="DG31">
            <v>113677.57193999999</v>
          </cell>
          <cell r="EK31">
            <v>277026.28380999999</v>
          </cell>
          <cell r="OJ31">
            <v>0</v>
          </cell>
          <cell r="OP31">
            <v>360314.41094999999</v>
          </cell>
          <cell r="OQ31">
            <v>15334.560009999999</v>
          </cell>
          <cell r="OR31">
            <v>164643.66433</v>
          </cell>
          <cell r="OS31">
            <v>159963.5772</v>
          </cell>
          <cell r="OZ31">
            <v>0</v>
          </cell>
          <cell r="PD31">
            <v>15740.831029999999</v>
          </cell>
          <cell r="PF31">
            <v>53346.246200000001</v>
          </cell>
          <cell r="PH31">
            <v>291227.33372000005</v>
          </cell>
          <cell r="PZ31">
            <v>0</v>
          </cell>
          <cell r="QA31">
            <v>0</v>
          </cell>
          <cell r="QB31">
            <v>4615.3865944444451</v>
          </cell>
          <cell r="QC31">
            <v>167.04928000000004</v>
          </cell>
          <cell r="QD31">
            <v>3137.6741744444444</v>
          </cell>
          <cell r="QE31">
            <v>1310.6631400000006</v>
          </cell>
          <cell r="QM31">
            <v>0</v>
          </cell>
          <cell r="QN31">
            <v>0</v>
          </cell>
          <cell r="QO31">
            <v>0</v>
          </cell>
          <cell r="QP31">
            <v>0</v>
          </cell>
          <cell r="QQ31">
            <v>0</v>
          </cell>
          <cell r="QR31">
            <v>0</v>
          </cell>
          <cell r="QZ31">
            <v>0</v>
          </cell>
          <cell r="RA31">
            <v>0</v>
          </cell>
          <cell r="RB31">
            <v>69.90625</v>
          </cell>
          <cell r="RC31">
            <v>0</v>
          </cell>
          <cell r="RD31">
            <v>55.00414</v>
          </cell>
          <cell r="RE31">
            <v>14.90211</v>
          </cell>
          <cell r="RP31">
            <v>15079.68471</v>
          </cell>
          <cell r="SA31">
            <v>0</v>
          </cell>
          <cell r="AOM31" t="str">
            <v>Сводка затрат</v>
          </cell>
        </row>
        <row r="32">
          <cell r="B32"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v>
          </cell>
          <cell r="C32" t="str">
            <v>F_000-52-2-01.21-0650</v>
          </cell>
          <cell r="K32">
            <v>2017</v>
          </cell>
          <cell r="S32" t="str">
            <v>Май 2017</v>
          </cell>
          <cell r="V32">
            <v>2496.0823799999998</v>
          </cell>
          <cell r="CC32">
            <v>15608.283419999996</v>
          </cell>
          <cell r="DG32">
            <v>9836.8680699999986</v>
          </cell>
          <cell r="EK32">
            <v>0</v>
          </cell>
          <cell r="OJ32">
            <v>2133.1621</v>
          </cell>
          <cell r="OP32">
            <v>23818.716609999999</v>
          </cell>
          <cell r="OQ32">
            <v>2016.22379</v>
          </cell>
          <cell r="OR32">
            <v>20917.958589999998</v>
          </cell>
          <cell r="OS32">
            <v>0</v>
          </cell>
          <cell r="OZ32">
            <v>0</v>
          </cell>
          <cell r="PD32">
            <v>17510.482540000001</v>
          </cell>
          <cell r="PF32">
            <v>4175.0719699999972</v>
          </cell>
          <cell r="PH32">
            <v>0</v>
          </cell>
          <cell r="PZ32">
            <v>0</v>
          </cell>
          <cell r="QA32">
            <v>12.47644</v>
          </cell>
          <cell r="QB32">
            <v>691.74705000000006</v>
          </cell>
          <cell r="QC32">
            <v>564.35877000000005</v>
          </cell>
          <cell r="QD32">
            <v>127.38827999999999</v>
          </cell>
          <cell r="QE32">
            <v>0</v>
          </cell>
          <cell r="QM32">
            <v>0</v>
          </cell>
          <cell r="QN32">
            <v>0</v>
          </cell>
          <cell r="QO32">
            <v>0</v>
          </cell>
          <cell r="QP32">
            <v>0</v>
          </cell>
          <cell r="QQ32">
            <v>0</v>
          </cell>
          <cell r="QR32">
            <v>0</v>
          </cell>
          <cell r="QZ32">
            <v>0</v>
          </cell>
          <cell r="RA32">
            <v>104.46186999999998</v>
          </cell>
          <cell r="RB32">
            <v>107.15756999999999</v>
          </cell>
          <cell r="RC32">
            <v>-26.59064</v>
          </cell>
          <cell r="RD32">
            <v>133.74821</v>
          </cell>
          <cell r="RE32">
            <v>0</v>
          </cell>
          <cell r="RP32">
            <v>0</v>
          </cell>
          <cell r="SA32">
            <v>0</v>
          </cell>
          <cell r="AOM32" t="str">
            <v>Сводка затрат</v>
          </cell>
        </row>
        <row r="33">
          <cell r="B33" t="str">
            <v>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v>
          </cell>
          <cell r="C33" t="str">
            <v>G_000-53-2-02.31-0010</v>
          </cell>
          <cell r="K33">
            <v>2016</v>
          </cell>
          <cell r="S33" t="str">
            <v>Декабрь 2016</v>
          </cell>
          <cell r="V33">
            <v>200.02128999999999</v>
          </cell>
          <cell r="CC33">
            <v>0</v>
          </cell>
          <cell r="DG33">
            <v>306.798</v>
          </cell>
          <cell r="EK33">
            <v>0</v>
          </cell>
          <cell r="OJ33">
            <v>200.02129000000002</v>
          </cell>
          <cell r="OP33">
            <v>506.81928999999997</v>
          </cell>
          <cell r="OQ33">
            <v>22.938290000000002</v>
          </cell>
          <cell r="OR33">
            <v>306.798</v>
          </cell>
          <cell r="OS33">
            <v>0</v>
          </cell>
          <cell r="OZ33">
            <v>0</v>
          </cell>
          <cell r="PD33">
            <v>306.798</v>
          </cell>
          <cell r="PF33">
            <v>0</v>
          </cell>
          <cell r="PH33">
            <v>0</v>
          </cell>
          <cell r="PZ33">
            <v>0</v>
          </cell>
          <cell r="QA33">
            <v>29.538289999999996</v>
          </cell>
          <cell r="QB33">
            <v>0</v>
          </cell>
          <cell r="QC33">
            <v>0</v>
          </cell>
          <cell r="QD33">
            <v>0</v>
          </cell>
          <cell r="QE33">
            <v>0</v>
          </cell>
          <cell r="QM33">
            <v>0</v>
          </cell>
          <cell r="QN33">
            <v>0</v>
          </cell>
          <cell r="QO33">
            <v>0</v>
          </cell>
          <cell r="QP33">
            <v>0</v>
          </cell>
          <cell r="QQ33">
            <v>0</v>
          </cell>
          <cell r="QR33">
            <v>0</v>
          </cell>
          <cell r="QZ33">
            <v>0</v>
          </cell>
          <cell r="RA33">
            <v>170.483</v>
          </cell>
          <cell r="RB33">
            <v>306.798</v>
          </cell>
          <cell r="RC33">
            <v>306.798</v>
          </cell>
          <cell r="RD33">
            <v>0</v>
          </cell>
          <cell r="RE33">
            <v>0</v>
          </cell>
          <cell r="RP33">
            <v>0</v>
          </cell>
          <cell r="SA33">
            <v>0</v>
          </cell>
          <cell r="AOM33" t="str">
            <v>Сводка затрат</v>
          </cell>
        </row>
        <row r="34">
          <cell r="B34"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v>
          </cell>
          <cell r="C34" t="str">
            <v>I_000-51-2-01.12-0025</v>
          </cell>
          <cell r="K34">
            <v>2018</v>
          </cell>
          <cell r="S34" t="str">
            <v>Октябрь 2017</v>
          </cell>
          <cell r="V34">
            <v>0</v>
          </cell>
          <cell r="CC34">
            <v>1465.2742599999999</v>
          </cell>
          <cell r="DG34">
            <v>259285.36281999998</v>
          </cell>
          <cell r="EK34">
            <v>119897.19950999999</v>
          </cell>
          <cell r="OJ34">
            <v>0</v>
          </cell>
          <cell r="OP34">
            <v>324463.71447000001</v>
          </cell>
          <cell r="OQ34">
            <v>9330.0990899999997</v>
          </cell>
          <cell r="OR34">
            <v>272423.10427999997</v>
          </cell>
          <cell r="OS34">
            <v>0</v>
          </cell>
          <cell r="OZ34">
            <v>0</v>
          </cell>
          <cell r="PD34">
            <v>8335.7148799999995</v>
          </cell>
          <cell r="PF34">
            <v>140002.1078</v>
          </cell>
          <cell r="PH34">
            <v>176125.89178999999</v>
          </cell>
          <cell r="PZ34">
            <v>0</v>
          </cell>
          <cell r="QA34">
            <v>0</v>
          </cell>
          <cell r="QB34">
            <v>6660.1276733333334</v>
          </cell>
          <cell r="QC34">
            <v>0</v>
          </cell>
          <cell r="QD34">
            <v>2205.5959233333333</v>
          </cell>
          <cell r="QE34">
            <v>4454.5317500000001</v>
          </cell>
          <cell r="QM34">
            <v>0</v>
          </cell>
          <cell r="QN34">
            <v>0</v>
          </cell>
          <cell r="QO34">
            <v>0</v>
          </cell>
          <cell r="QP34">
            <v>0</v>
          </cell>
          <cell r="QQ34">
            <v>0</v>
          </cell>
          <cell r="QR34">
            <v>0</v>
          </cell>
          <cell r="QZ34">
            <v>0</v>
          </cell>
          <cell r="RA34">
            <v>0</v>
          </cell>
          <cell r="RB34">
            <v>22.60378</v>
          </cell>
          <cell r="RC34">
            <v>0</v>
          </cell>
          <cell r="RD34">
            <v>15.25348</v>
          </cell>
          <cell r="RE34">
            <v>7.3502999999999998</v>
          </cell>
          <cell r="RP34">
            <v>1016.4548199999999</v>
          </cell>
          <cell r="SA34">
            <v>0</v>
          </cell>
          <cell r="AOM34" t="str">
            <v>Сводка затрат</v>
          </cell>
        </row>
        <row r="35">
          <cell r="B35" t="str">
            <v>Строительство ВЛ 10 кВ до ТП 10/0,4 кВ заявителя по ул. Октябрьский проспект, 131/4 в г. Сыктывкаре Республики Коми (Сфера Дог. № 56-02702С/16 от 18.10.16 - 1 шт.) (ВЛ 10 кВ - 0,82 км)</v>
          </cell>
          <cell r="C35" t="str">
            <v>I_002-53-2-01.32-0629</v>
          </cell>
          <cell r="K35">
            <v>2018</v>
          </cell>
          <cell r="S35" t="str">
            <v>Июль 2017</v>
          </cell>
          <cell r="V35">
            <v>0</v>
          </cell>
          <cell r="CC35">
            <v>0</v>
          </cell>
          <cell r="DG35">
            <v>1736.2014200000001</v>
          </cell>
          <cell r="EK35">
            <v>0</v>
          </cell>
          <cell r="OJ35">
            <v>0</v>
          </cell>
          <cell r="OP35">
            <v>1480.5096799999999</v>
          </cell>
          <cell r="OQ35">
            <v>60</v>
          </cell>
          <cell r="OR35">
            <v>1420.5096799999999</v>
          </cell>
          <cell r="OS35">
            <v>0</v>
          </cell>
          <cell r="OZ35">
            <v>0</v>
          </cell>
          <cell r="PD35">
            <v>0</v>
          </cell>
          <cell r="PF35">
            <v>1480.5096799999999</v>
          </cell>
          <cell r="PH35">
            <v>0</v>
          </cell>
          <cell r="PZ35">
            <v>0</v>
          </cell>
          <cell r="QA35">
            <v>0</v>
          </cell>
          <cell r="QB35">
            <v>0</v>
          </cell>
          <cell r="QC35">
            <v>0</v>
          </cell>
          <cell r="QD35">
            <v>0</v>
          </cell>
          <cell r="QE35">
            <v>0</v>
          </cell>
          <cell r="QM35">
            <v>0</v>
          </cell>
          <cell r="QN35">
            <v>0</v>
          </cell>
          <cell r="QO35">
            <v>0</v>
          </cell>
          <cell r="QP35">
            <v>0</v>
          </cell>
          <cell r="QQ35">
            <v>0</v>
          </cell>
          <cell r="QR35">
            <v>0</v>
          </cell>
          <cell r="QZ35">
            <v>0</v>
          </cell>
          <cell r="RA35">
            <v>0</v>
          </cell>
          <cell r="RB35">
            <v>60</v>
          </cell>
          <cell r="RC35">
            <v>0</v>
          </cell>
          <cell r="RD35">
            <v>60</v>
          </cell>
          <cell r="RE35">
            <v>0</v>
          </cell>
          <cell r="RP35">
            <v>0</v>
          </cell>
          <cell r="SA35">
            <v>0</v>
          </cell>
          <cell r="AOM35" t="str">
            <v>Сводка затрат</v>
          </cell>
        </row>
        <row r="36">
          <cell r="B36" t="str">
            <v>Строительство 2КЛ 10 кВ от РП №8 до ТП 10/0,4 кВ заявителя в г.Сыктывкаре Республики Коми (Стройматериалы-К ЗАО (Сыктывкар) Дог. № 56-02933С/15 от 23.03.16 - 1 шт.) (КЛ 10 кВ - 1,47 км)</v>
          </cell>
          <cell r="C36" t="str">
            <v>I_000-53-2-02.31-0636</v>
          </cell>
          <cell r="K36">
            <v>2017</v>
          </cell>
          <cell r="S36" t="str">
            <v>Ноябрь 2016</v>
          </cell>
          <cell r="V36">
            <v>0</v>
          </cell>
          <cell r="CC36">
            <v>377.5</v>
          </cell>
          <cell r="DG36">
            <v>7033.7831299999998</v>
          </cell>
          <cell r="EK36">
            <v>356.35048</v>
          </cell>
          <cell r="OJ36">
            <v>0</v>
          </cell>
          <cell r="OP36">
            <v>6680.4626499999995</v>
          </cell>
          <cell r="OQ36">
            <v>298</v>
          </cell>
          <cell r="OR36">
            <v>6039.8386399999999</v>
          </cell>
          <cell r="OS36">
            <v>0</v>
          </cell>
          <cell r="OZ36">
            <v>0</v>
          </cell>
          <cell r="PD36">
            <v>377.5</v>
          </cell>
          <cell r="PF36">
            <v>6302.9626499999995</v>
          </cell>
          <cell r="PH36">
            <v>0</v>
          </cell>
          <cell r="PZ36">
            <v>0</v>
          </cell>
          <cell r="QA36">
            <v>0</v>
          </cell>
          <cell r="QB36">
            <v>219.62401</v>
          </cell>
          <cell r="QC36">
            <v>6.5</v>
          </cell>
          <cell r="QD36">
            <v>213.12401</v>
          </cell>
          <cell r="QE36">
            <v>0</v>
          </cell>
          <cell r="QM36">
            <v>0</v>
          </cell>
          <cell r="QN36">
            <v>0</v>
          </cell>
          <cell r="QO36">
            <v>0</v>
          </cell>
          <cell r="QP36">
            <v>0</v>
          </cell>
          <cell r="QQ36">
            <v>0</v>
          </cell>
          <cell r="QR36">
            <v>0</v>
          </cell>
          <cell r="QZ36">
            <v>0</v>
          </cell>
          <cell r="RA36">
            <v>0</v>
          </cell>
          <cell r="RB36">
            <v>421</v>
          </cell>
          <cell r="RC36">
            <v>0</v>
          </cell>
          <cell r="RD36">
            <v>421</v>
          </cell>
          <cell r="RE36">
            <v>0</v>
          </cell>
          <cell r="RP36">
            <v>0</v>
          </cell>
          <cell r="SA36">
            <v>0</v>
          </cell>
          <cell r="AOM36" t="str">
            <v>Сводка затрат</v>
          </cell>
        </row>
        <row r="37">
          <cell r="B37" t="str">
            <v>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№023-156/1177 - 1 шт.) (ЮЭС) (КЛ 10 кВ - 0,049 км, КТП 10/0,4 кВ - 2х0,25 МВА)</v>
          </cell>
          <cell r="C37" t="str">
            <v>I_000-55-2-03.31-0025</v>
          </cell>
          <cell r="K37">
            <v>2019</v>
          </cell>
          <cell r="S37" t="str">
            <v>Август 2014</v>
          </cell>
          <cell r="V37">
            <v>188.77893</v>
          </cell>
          <cell r="CC37">
            <v>0</v>
          </cell>
          <cell r="DG37">
            <v>0</v>
          </cell>
          <cell r="EK37">
            <v>1475.8646699999999</v>
          </cell>
          <cell r="OJ37">
            <v>162.32112000000001</v>
          </cell>
          <cell r="OP37">
            <v>1604.10736</v>
          </cell>
          <cell r="OQ37">
            <v>15.333299999999999</v>
          </cell>
          <cell r="OR37">
            <v>292.81756999999999</v>
          </cell>
          <cell r="OS37">
            <v>1184.74576</v>
          </cell>
          <cell r="OZ37">
            <v>179.91524999999979</v>
          </cell>
          <cell r="PD37">
            <v>0</v>
          </cell>
          <cell r="PF37">
            <v>0</v>
          </cell>
          <cell r="PH37">
            <v>1261.8709900000001</v>
          </cell>
          <cell r="PZ37">
            <v>0</v>
          </cell>
          <cell r="QA37">
            <v>15.333299999999999</v>
          </cell>
          <cell r="QB37">
            <v>73.017220000000009</v>
          </cell>
          <cell r="QC37">
            <v>0</v>
          </cell>
          <cell r="QD37">
            <v>0</v>
          </cell>
          <cell r="QE37">
            <v>73.017220000000009</v>
          </cell>
          <cell r="QM37">
            <v>0</v>
          </cell>
          <cell r="QN37">
            <v>0</v>
          </cell>
          <cell r="QO37">
            <v>0</v>
          </cell>
          <cell r="QP37">
            <v>0</v>
          </cell>
          <cell r="QQ37">
            <v>0</v>
          </cell>
          <cell r="QR37">
            <v>0</v>
          </cell>
          <cell r="QZ37">
            <v>0</v>
          </cell>
          <cell r="RA37">
            <v>0</v>
          </cell>
          <cell r="RB37">
            <v>0</v>
          </cell>
          <cell r="RC37">
            <v>0</v>
          </cell>
          <cell r="RD37">
            <v>0</v>
          </cell>
          <cell r="RE37">
            <v>0</v>
          </cell>
          <cell r="RP37">
            <v>0</v>
          </cell>
          <cell r="SA37">
            <v>0</v>
          </cell>
          <cell r="AOM37" t="str">
            <v>Сводка затрат</v>
          </cell>
        </row>
        <row r="38">
          <cell r="B38" t="str">
            <v>Строительство ВЛ 110 кВ для электроснабжения КС – 8 «Чикшинская» в составе стройки «СМГ Бованенково – Ухта» (Дог. от 05.07.2013 № 50-02/422 - 1 шт.) (ПЭС) (12,634 км)</v>
          </cell>
          <cell r="C38" t="str">
            <v>F_000-52-2-01.12-0114</v>
          </cell>
          <cell r="K38">
            <v>2016</v>
          </cell>
          <cell r="S38" t="str">
            <v>Сентябрь 2016</v>
          </cell>
          <cell r="V38">
            <v>107498.27331999998</v>
          </cell>
          <cell r="CC38">
            <v>182435.2892</v>
          </cell>
          <cell r="DG38">
            <v>0</v>
          </cell>
          <cell r="EK38">
            <v>0</v>
          </cell>
          <cell r="OJ38">
            <v>209073.39402000001</v>
          </cell>
          <cell r="OP38">
            <v>247326.37210000001</v>
          </cell>
          <cell r="OQ38">
            <v>5919.2013999999999</v>
          </cell>
          <cell r="OR38">
            <v>174290.22</v>
          </cell>
          <cell r="OS38">
            <v>47716.754999999997</v>
          </cell>
          <cell r="OZ38">
            <v>0</v>
          </cell>
          <cell r="PD38">
            <v>38252.978080000001</v>
          </cell>
          <cell r="PF38">
            <v>0</v>
          </cell>
          <cell r="PH38">
            <v>0</v>
          </cell>
          <cell r="PZ38">
            <v>0</v>
          </cell>
          <cell r="QA38">
            <v>5895.9395199999999</v>
          </cell>
          <cell r="QB38">
            <v>3226.9101299999998</v>
          </cell>
          <cell r="QC38">
            <v>3226.9101299999998</v>
          </cell>
          <cell r="QD38">
            <v>0</v>
          </cell>
          <cell r="QE38">
            <v>0</v>
          </cell>
          <cell r="QM38">
            <v>0</v>
          </cell>
          <cell r="QN38">
            <v>0</v>
          </cell>
          <cell r="QO38">
            <v>0</v>
          </cell>
          <cell r="QP38">
            <v>0</v>
          </cell>
          <cell r="QQ38">
            <v>0</v>
          </cell>
          <cell r="QR38">
            <v>0</v>
          </cell>
          <cell r="QZ38">
            <v>1.4995499999999993</v>
          </cell>
          <cell r="RA38">
            <v>1048.5961400000001</v>
          </cell>
          <cell r="RB38">
            <v>446.81327000000005</v>
          </cell>
          <cell r="RC38">
            <v>446.81327000000005</v>
          </cell>
          <cell r="RD38">
            <v>0</v>
          </cell>
          <cell r="RE38">
            <v>0</v>
          </cell>
          <cell r="RP38">
            <v>0</v>
          </cell>
          <cell r="SA38">
            <v>0</v>
          </cell>
          <cell r="AOM38" t="str">
            <v>Сводка затрат</v>
          </cell>
        </row>
        <row r="39">
          <cell r="B39" t="str">
            <v>Строительство ВЛ 6 кВ и КЛ 6 кВ в г. Ухта (для технологического присоединения ООО «Апис Плюс») (Дог. №156/802 от 16.05.2011 - 1 шт.) (ВЛ 6 кВ - 0,14 км)</v>
          </cell>
          <cell r="C39" t="str">
            <v>G_000-54-2-01.33-0324</v>
          </cell>
          <cell r="K39">
            <v>2016</v>
          </cell>
          <cell r="S39" t="str">
            <v>Июль 2016</v>
          </cell>
          <cell r="V39">
            <v>426.82418999999999</v>
          </cell>
          <cell r="CC39">
            <v>0</v>
          </cell>
          <cell r="DG39">
            <v>0</v>
          </cell>
          <cell r="EK39">
            <v>0</v>
          </cell>
          <cell r="OJ39">
            <v>405.13569000000001</v>
          </cell>
          <cell r="OP39">
            <v>405.13569000000001</v>
          </cell>
          <cell r="OQ39">
            <v>136.39646999999999</v>
          </cell>
          <cell r="OR39">
            <v>259.33922000000001</v>
          </cell>
          <cell r="OS39">
            <v>0</v>
          </cell>
          <cell r="OZ39">
            <v>0</v>
          </cell>
          <cell r="PD39">
            <v>0</v>
          </cell>
          <cell r="PF39">
            <v>0</v>
          </cell>
          <cell r="PH39">
            <v>0</v>
          </cell>
          <cell r="PZ39">
            <v>0</v>
          </cell>
          <cell r="QA39">
            <v>164.17699999999999</v>
          </cell>
          <cell r="QB39">
            <v>0</v>
          </cell>
          <cell r="QC39">
            <v>0</v>
          </cell>
          <cell r="QD39">
            <v>0</v>
          </cell>
          <cell r="QE39">
            <v>0</v>
          </cell>
          <cell r="QM39">
            <v>0</v>
          </cell>
          <cell r="QN39">
            <v>0</v>
          </cell>
          <cell r="QO39">
            <v>0</v>
          </cell>
          <cell r="QP39">
            <v>0</v>
          </cell>
          <cell r="QQ39">
            <v>0</v>
          </cell>
          <cell r="QR39">
            <v>0</v>
          </cell>
          <cell r="QZ39">
            <v>0</v>
          </cell>
          <cell r="RA39">
            <v>120.46700000000001</v>
          </cell>
          <cell r="RB39">
            <v>0</v>
          </cell>
          <cell r="RC39">
            <v>0</v>
          </cell>
          <cell r="RD39">
            <v>0</v>
          </cell>
          <cell r="RE39">
            <v>0</v>
          </cell>
          <cell r="RP39">
            <v>0</v>
          </cell>
          <cell r="SA39">
            <v>0</v>
          </cell>
          <cell r="AOM39" t="str">
            <v>Сводка затрат</v>
          </cell>
        </row>
        <row r="40">
          <cell r="B40"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ell>
          <cell r="C40" t="str">
            <v>G_002-52-2-02.31-0207</v>
          </cell>
          <cell r="K40">
            <v>2016</v>
          </cell>
          <cell r="S40" t="str">
            <v>Ноябрь 2016</v>
          </cell>
          <cell r="V40">
            <v>5</v>
          </cell>
          <cell r="CC40">
            <v>200.31800000000001</v>
          </cell>
          <cell r="DG40">
            <v>0</v>
          </cell>
          <cell r="EK40">
            <v>0</v>
          </cell>
          <cell r="OJ40">
            <v>5</v>
          </cell>
          <cell r="OP40">
            <v>205.31800000000001</v>
          </cell>
          <cell r="OQ40">
            <v>5</v>
          </cell>
          <cell r="OR40">
            <v>200.31800000000001</v>
          </cell>
          <cell r="OS40">
            <v>0</v>
          </cell>
          <cell r="OZ40">
            <v>0</v>
          </cell>
          <cell r="PD40">
            <v>200.31800000000001</v>
          </cell>
          <cell r="PF40">
            <v>0</v>
          </cell>
          <cell r="PH40">
            <v>0</v>
          </cell>
          <cell r="PZ40">
            <v>0</v>
          </cell>
          <cell r="QA40">
            <v>5</v>
          </cell>
          <cell r="QB40">
            <v>0</v>
          </cell>
          <cell r="QC40">
            <v>0</v>
          </cell>
          <cell r="QD40">
            <v>0</v>
          </cell>
          <cell r="QE40">
            <v>0</v>
          </cell>
          <cell r="QM40">
            <v>0</v>
          </cell>
          <cell r="QN40">
            <v>0</v>
          </cell>
          <cell r="QO40">
            <v>0</v>
          </cell>
          <cell r="QP40">
            <v>0</v>
          </cell>
          <cell r="QQ40">
            <v>0</v>
          </cell>
          <cell r="QR40">
            <v>0</v>
          </cell>
          <cell r="QZ40">
            <v>0</v>
          </cell>
          <cell r="RA40">
            <v>0</v>
          </cell>
          <cell r="RB40">
            <v>200.31800000000001</v>
          </cell>
          <cell r="RC40">
            <v>200.31800000000001</v>
          </cell>
          <cell r="RD40">
            <v>0</v>
          </cell>
          <cell r="RE40">
            <v>0</v>
          </cell>
          <cell r="RP40">
            <v>0</v>
          </cell>
          <cell r="SA40">
            <v>0</v>
          </cell>
          <cell r="AOM40" t="str">
            <v>Сводка затрат</v>
          </cell>
        </row>
        <row r="41">
          <cell r="B41" t="str">
            <v>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v>
          </cell>
          <cell r="C41" t="str">
            <v>G_000-53-2-02.41-0061</v>
          </cell>
          <cell r="K41">
            <v>2016</v>
          </cell>
          <cell r="S41" t="str">
            <v>Июнь 2015</v>
          </cell>
          <cell r="V41">
            <v>220.53873000000002</v>
          </cell>
          <cell r="CC41">
            <v>871.56687999999997</v>
          </cell>
          <cell r="DG41">
            <v>0</v>
          </cell>
          <cell r="EK41">
            <v>0</v>
          </cell>
          <cell r="OJ41">
            <v>959.15472999999997</v>
          </cell>
          <cell r="OP41">
            <v>959.15472999999997</v>
          </cell>
          <cell r="OQ41">
            <v>57.738730000000004</v>
          </cell>
          <cell r="OR41">
            <v>738.61599999999999</v>
          </cell>
          <cell r="OS41">
            <v>0</v>
          </cell>
          <cell r="OZ41">
            <v>0</v>
          </cell>
          <cell r="PD41">
            <v>0</v>
          </cell>
          <cell r="PF41">
            <v>0</v>
          </cell>
          <cell r="PH41">
            <v>0</v>
          </cell>
          <cell r="PZ41">
            <v>0</v>
          </cell>
          <cell r="QA41">
            <v>73.738730000000004</v>
          </cell>
          <cell r="QB41">
            <v>0</v>
          </cell>
          <cell r="QC41">
            <v>0</v>
          </cell>
          <cell r="QD41">
            <v>0</v>
          </cell>
          <cell r="QE41">
            <v>0</v>
          </cell>
          <cell r="QM41">
            <v>0</v>
          </cell>
          <cell r="QN41">
            <v>0</v>
          </cell>
          <cell r="QO41">
            <v>0</v>
          </cell>
          <cell r="QP41">
            <v>0</v>
          </cell>
          <cell r="QQ41">
            <v>0</v>
          </cell>
          <cell r="QR41">
            <v>0</v>
          </cell>
          <cell r="QZ41">
            <v>0</v>
          </cell>
          <cell r="RA41">
            <v>146.80000000000001</v>
          </cell>
          <cell r="RB41">
            <v>0</v>
          </cell>
          <cell r="RC41">
            <v>0</v>
          </cell>
          <cell r="RD41">
            <v>0</v>
          </cell>
          <cell r="RE41">
            <v>0</v>
          </cell>
          <cell r="RP41">
            <v>0</v>
          </cell>
          <cell r="SA41">
            <v>0</v>
          </cell>
          <cell r="AOM41" t="str">
            <v>Сводка затрат</v>
          </cell>
        </row>
        <row r="42">
          <cell r="B42" t="str">
            <v>Строительство КЛ 0,4 кВ от ТП №603 (для технологического присоединения МАУ «ГДК «Горизонт» г. Сосногорск) (Дог. №023-156/1066 от 25.04.2013 - 1 шт.) (КЛ 0,4 кВ - 0,285 км)</v>
          </cell>
          <cell r="C42" t="str">
            <v>G_000-54-2-02.41-0399</v>
          </cell>
          <cell r="K42">
            <v>2016</v>
          </cell>
          <cell r="S42" t="str">
            <v>Декабрь 2015</v>
          </cell>
          <cell r="V42">
            <v>724.01999000000001</v>
          </cell>
          <cell r="CC42">
            <v>0</v>
          </cell>
          <cell r="DG42">
            <v>0</v>
          </cell>
          <cell r="EK42">
            <v>0</v>
          </cell>
          <cell r="OJ42">
            <v>613.57626000000005</v>
          </cell>
          <cell r="OP42">
            <v>613.57626000000005</v>
          </cell>
          <cell r="OQ42">
            <v>56</v>
          </cell>
          <cell r="OR42">
            <v>508.71825999999999</v>
          </cell>
          <cell r="OS42">
            <v>0</v>
          </cell>
          <cell r="OZ42">
            <v>0</v>
          </cell>
          <cell r="PD42">
            <v>0</v>
          </cell>
          <cell r="PF42">
            <v>0</v>
          </cell>
          <cell r="PH42">
            <v>0</v>
          </cell>
          <cell r="PZ42">
            <v>0</v>
          </cell>
          <cell r="QA42">
            <v>0</v>
          </cell>
          <cell r="QB42">
            <v>0</v>
          </cell>
          <cell r="QC42">
            <v>0</v>
          </cell>
          <cell r="QD42">
            <v>0</v>
          </cell>
          <cell r="QE42">
            <v>0</v>
          </cell>
          <cell r="QM42">
            <v>0</v>
          </cell>
          <cell r="QN42">
            <v>0</v>
          </cell>
          <cell r="QO42">
            <v>0</v>
          </cell>
          <cell r="QP42">
            <v>0</v>
          </cell>
          <cell r="QQ42">
            <v>0</v>
          </cell>
          <cell r="QR42">
            <v>0</v>
          </cell>
          <cell r="QZ42">
            <v>0</v>
          </cell>
          <cell r="RA42">
            <v>0</v>
          </cell>
          <cell r="RB42">
            <v>0</v>
          </cell>
          <cell r="RC42">
            <v>0</v>
          </cell>
          <cell r="RD42">
            <v>0</v>
          </cell>
          <cell r="RE42">
            <v>0</v>
          </cell>
          <cell r="RP42">
            <v>0</v>
          </cell>
          <cell r="SA42">
            <v>0</v>
          </cell>
          <cell r="AOM42" t="str">
            <v>Сводка затрат</v>
          </cell>
        </row>
        <row r="43">
          <cell r="B43" t="str">
            <v>Строительство КЛ 0,4 кВ от ТП 10/0,4 кВ №19 до ВРУ ул. Коммунистическая, 18 г. Сыктывкар (для ТП ООО "Инвест ДМ") (Дог. от 29.07.2014 №56-02267С/14 - 1 шт.) (КЛ 0,4 кВ - 0,06 км)</v>
          </cell>
          <cell r="C43" t="str">
            <v>G_000-53-2-02.41-0060</v>
          </cell>
          <cell r="K43">
            <v>2015</v>
          </cell>
          <cell r="S43" t="str">
            <v>Октябрь 2015</v>
          </cell>
          <cell r="V43">
            <v>237.12468999999999</v>
          </cell>
          <cell r="CC43">
            <v>5.1109999999999998</v>
          </cell>
          <cell r="DG43">
            <v>0</v>
          </cell>
          <cell r="EK43">
            <v>0</v>
          </cell>
          <cell r="OJ43">
            <v>242.23569000000001</v>
          </cell>
          <cell r="OP43">
            <v>242.23569000000001</v>
          </cell>
          <cell r="OQ43">
            <v>7.4532100000000003</v>
          </cell>
          <cell r="OR43">
            <v>102.22</v>
          </cell>
          <cell r="OS43">
            <v>0</v>
          </cell>
          <cell r="OZ43">
            <v>0</v>
          </cell>
          <cell r="PD43">
            <v>0</v>
          </cell>
          <cell r="PF43">
            <v>0</v>
          </cell>
          <cell r="PH43">
            <v>0</v>
          </cell>
          <cell r="PZ43">
            <v>0</v>
          </cell>
          <cell r="QA43">
            <v>8.1796900000000008</v>
          </cell>
          <cell r="QB43">
            <v>0</v>
          </cell>
          <cell r="QC43">
            <v>0</v>
          </cell>
          <cell r="QD43">
            <v>0</v>
          </cell>
          <cell r="QE43">
            <v>0</v>
          </cell>
          <cell r="QM43">
            <v>0</v>
          </cell>
          <cell r="QN43">
            <v>0</v>
          </cell>
          <cell r="QO43">
            <v>0</v>
          </cell>
          <cell r="QP43">
            <v>0</v>
          </cell>
          <cell r="QQ43">
            <v>0</v>
          </cell>
          <cell r="QR43">
            <v>0</v>
          </cell>
          <cell r="QZ43">
            <v>69</v>
          </cell>
          <cell r="RA43">
            <v>165.05599999999998</v>
          </cell>
          <cell r="RB43">
            <v>0</v>
          </cell>
          <cell r="RC43">
            <v>0</v>
          </cell>
          <cell r="RD43">
            <v>0</v>
          </cell>
          <cell r="RE43">
            <v>0</v>
          </cell>
          <cell r="RP43">
            <v>0</v>
          </cell>
          <cell r="SA43">
            <v>0</v>
          </cell>
          <cell r="AOM43" t="str">
            <v>Сводка затрат</v>
          </cell>
        </row>
        <row r="44">
          <cell r="B44" t="str">
            <v>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v>
          </cell>
          <cell r="C44" t="str">
            <v>F_000-53-2-03.31-0157</v>
          </cell>
          <cell r="K44">
            <v>2015</v>
          </cell>
          <cell r="S44" t="str">
            <v>Декабрь 2015</v>
          </cell>
          <cell r="V44">
            <v>12254.732210000002</v>
          </cell>
          <cell r="CC44">
            <v>23200.414400000001</v>
          </cell>
          <cell r="DG44">
            <v>0</v>
          </cell>
          <cell r="EK44">
            <v>0</v>
          </cell>
          <cell r="OJ44">
            <v>30246.676599999999</v>
          </cell>
          <cell r="OP44">
            <v>30246.676599999999</v>
          </cell>
          <cell r="OQ44">
            <v>479</v>
          </cell>
          <cell r="OR44">
            <v>28959.137930000001</v>
          </cell>
          <cell r="OS44">
            <v>0</v>
          </cell>
          <cell r="OZ44">
            <v>0</v>
          </cell>
          <cell r="PD44">
            <v>0</v>
          </cell>
          <cell r="PF44">
            <v>0</v>
          </cell>
          <cell r="PH44">
            <v>0</v>
          </cell>
          <cell r="PZ44">
            <v>0</v>
          </cell>
          <cell r="QA44">
            <v>575.61026000000004</v>
          </cell>
          <cell r="QB44">
            <v>0</v>
          </cell>
          <cell r="QC44">
            <v>0</v>
          </cell>
          <cell r="QD44">
            <v>0</v>
          </cell>
          <cell r="QE44">
            <v>0</v>
          </cell>
          <cell r="QM44">
            <v>0</v>
          </cell>
          <cell r="QN44">
            <v>0</v>
          </cell>
          <cell r="QO44">
            <v>0</v>
          </cell>
          <cell r="QP44">
            <v>0</v>
          </cell>
          <cell r="QQ44">
            <v>0</v>
          </cell>
          <cell r="QR44">
            <v>0</v>
          </cell>
          <cell r="QZ44">
            <v>479</v>
          </cell>
          <cell r="RA44">
            <v>256.12184999999999</v>
          </cell>
          <cell r="RB44">
            <v>0</v>
          </cell>
          <cell r="RC44">
            <v>0</v>
          </cell>
          <cell r="RD44">
            <v>0</v>
          </cell>
          <cell r="RE44">
            <v>0</v>
          </cell>
          <cell r="RP44">
            <v>0</v>
          </cell>
          <cell r="SA44">
            <v>0</v>
          </cell>
          <cell r="AOM44" t="str">
            <v>Сводка затрат</v>
          </cell>
        </row>
        <row r="45">
          <cell r="B45"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v>
          </cell>
          <cell r="C45" t="str">
            <v>F_000-55-2-03.31-0465</v>
          </cell>
          <cell r="K45">
            <v>2015</v>
          </cell>
          <cell r="S45" t="str">
            <v>Март 2015</v>
          </cell>
          <cell r="V45">
            <v>2511.13697</v>
          </cell>
          <cell r="CC45">
            <v>132.16511</v>
          </cell>
          <cell r="DG45">
            <v>0</v>
          </cell>
          <cell r="EK45">
            <v>0</v>
          </cell>
          <cell r="OJ45">
            <v>2240.0864999999999</v>
          </cell>
          <cell r="OP45">
            <v>2240.0864999999999</v>
          </cell>
          <cell r="OQ45">
            <v>96.918639999999996</v>
          </cell>
          <cell r="OR45">
            <v>1440.37455</v>
          </cell>
          <cell r="OS45">
            <v>702.79331000000002</v>
          </cell>
          <cell r="OZ45">
            <v>0</v>
          </cell>
          <cell r="PD45">
            <v>0</v>
          </cell>
          <cell r="PF45">
            <v>0</v>
          </cell>
          <cell r="PH45">
            <v>0</v>
          </cell>
          <cell r="PZ45">
            <v>0</v>
          </cell>
          <cell r="QA45">
            <v>0</v>
          </cell>
          <cell r="QB45">
            <v>0</v>
          </cell>
          <cell r="QC45">
            <v>0</v>
          </cell>
          <cell r="QD45">
            <v>0</v>
          </cell>
          <cell r="QE45">
            <v>0</v>
          </cell>
          <cell r="QM45">
            <v>0</v>
          </cell>
          <cell r="QN45">
            <v>0</v>
          </cell>
          <cell r="QO45">
            <v>0</v>
          </cell>
          <cell r="QP45">
            <v>0</v>
          </cell>
          <cell r="QQ45">
            <v>0</v>
          </cell>
          <cell r="QR45">
            <v>0</v>
          </cell>
          <cell r="QZ45">
            <v>0</v>
          </cell>
          <cell r="RA45">
            <v>0</v>
          </cell>
          <cell r="RB45">
            <v>0</v>
          </cell>
          <cell r="RC45">
            <v>0</v>
          </cell>
          <cell r="RD45">
            <v>0</v>
          </cell>
          <cell r="RE45">
            <v>0</v>
          </cell>
          <cell r="RP45">
            <v>0</v>
          </cell>
          <cell r="SA45">
            <v>0</v>
          </cell>
          <cell r="AOM45" t="str">
            <v>Сводка затрат</v>
          </cell>
        </row>
        <row r="46">
          <cell r="B46"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v>
          </cell>
          <cell r="C46" t="str">
            <v>F_000-55-2-03.31-1390</v>
          </cell>
          <cell r="K46">
            <v>2015</v>
          </cell>
          <cell r="S46" t="str">
            <v>Декабрь 2014</v>
          </cell>
          <cell r="V46">
            <v>1085.43614</v>
          </cell>
          <cell r="CC46">
            <v>33</v>
          </cell>
          <cell r="DG46">
            <v>0</v>
          </cell>
          <cell r="EK46">
            <v>0</v>
          </cell>
          <cell r="OJ46">
            <v>984.42953999999997</v>
          </cell>
          <cell r="OP46">
            <v>984.42953999999997</v>
          </cell>
          <cell r="OQ46">
            <v>114.54</v>
          </cell>
          <cell r="OR46">
            <v>520.75273000000004</v>
          </cell>
          <cell r="OS46">
            <v>304.66455000000002</v>
          </cell>
          <cell r="OZ46">
            <v>0</v>
          </cell>
          <cell r="PD46">
            <v>0</v>
          </cell>
          <cell r="PF46">
            <v>0</v>
          </cell>
          <cell r="PH46">
            <v>0</v>
          </cell>
          <cell r="PZ46">
            <v>42.2883</v>
          </cell>
          <cell r="QA46">
            <v>50.120139999999999</v>
          </cell>
          <cell r="QB46">
            <v>0</v>
          </cell>
          <cell r="QC46">
            <v>0</v>
          </cell>
          <cell r="QD46">
            <v>0</v>
          </cell>
          <cell r="QE46">
            <v>0</v>
          </cell>
          <cell r="QM46">
            <v>0</v>
          </cell>
          <cell r="QN46">
            <v>0</v>
          </cell>
          <cell r="QO46">
            <v>0</v>
          </cell>
          <cell r="QP46">
            <v>0</v>
          </cell>
          <cell r="QQ46">
            <v>0</v>
          </cell>
          <cell r="QR46">
            <v>0</v>
          </cell>
          <cell r="QZ46">
            <v>114.54</v>
          </cell>
          <cell r="RA46">
            <v>33</v>
          </cell>
          <cell r="RB46">
            <v>0</v>
          </cell>
          <cell r="RC46">
            <v>0</v>
          </cell>
          <cell r="RD46">
            <v>0</v>
          </cell>
          <cell r="RE46">
            <v>0</v>
          </cell>
          <cell r="RP46">
            <v>0</v>
          </cell>
          <cell r="SA46">
            <v>0</v>
          </cell>
          <cell r="AOM46" t="str">
            <v>Сводка затрат</v>
          </cell>
        </row>
        <row r="47">
          <cell r="B47" t="str">
            <v>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v>
          </cell>
          <cell r="C47" t="str">
            <v>G_000-55-2-03.31-0669</v>
          </cell>
          <cell r="K47">
            <v>2015</v>
          </cell>
          <cell r="S47" t="str">
            <v>Декабрь 2015</v>
          </cell>
          <cell r="V47">
            <v>453.63391999999999</v>
          </cell>
          <cell r="CC47">
            <v>810.42348000000004</v>
          </cell>
          <cell r="DG47">
            <v>0</v>
          </cell>
          <cell r="EK47">
            <v>0</v>
          </cell>
          <cell r="OJ47">
            <v>1074.66974</v>
          </cell>
          <cell r="OP47">
            <v>1074.66974</v>
          </cell>
          <cell r="OQ47">
            <v>160</v>
          </cell>
          <cell r="OR47">
            <v>526.40364999999997</v>
          </cell>
          <cell r="OS47">
            <v>365.75</v>
          </cell>
          <cell r="OZ47">
            <v>0</v>
          </cell>
          <cell r="PD47">
            <v>0</v>
          </cell>
          <cell r="PF47">
            <v>0</v>
          </cell>
          <cell r="PH47">
            <v>0</v>
          </cell>
          <cell r="PZ47">
            <v>0</v>
          </cell>
          <cell r="QA47">
            <v>22.516089999999998</v>
          </cell>
          <cell r="QB47">
            <v>0</v>
          </cell>
          <cell r="QC47">
            <v>0</v>
          </cell>
          <cell r="QD47">
            <v>0</v>
          </cell>
          <cell r="QE47">
            <v>0</v>
          </cell>
          <cell r="QM47">
            <v>0</v>
          </cell>
          <cell r="QN47">
            <v>0</v>
          </cell>
          <cell r="QO47">
            <v>0</v>
          </cell>
          <cell r="QP47">
            <v>0</v>
          </cell>
          <cell r="QQ47">
            <v>0</v>
          </cell>
          <cell r="QR47">
            <v>0</v>
          </cell>
          <cell r="QZ47">
            <v>0</v>
          </cell>
          <cell r="RA47">
            <v>0</v>
          </cell>
          <cell r="RB47">
            <v>0</v>
          </cell>
          <cell r="RC47">
            <v>0</v>
          </cell>
          <cell r="RD47">
            <v>0</v>
          </cell>
          <cell r="RE47">
            <v>0</v>
          </cell>
          <cell r="RP47">
            <v>0</v>
          </cell>
          <cell r="SA47">
            <v>0</v>
          </cell>
          <cell r="AOM47" t="str">
            <v>Сводка затрат</v>
          </cell>
        </row>
        <row r="48">
          <cell r="B48" t="str">
            <v>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v>
          </cell>
          <cell r="C48" t="str">
            <v>F_000-53-2-03.31-0077</v>
          </cell>
          <cell r="K48">
            <v>2016</v>
          </cell>
          <cell r="S48" t="str">
            <v>Декабрь 2016</v>
          </cell>
          <cell r="V48">
            <v>496.28894000000037</v>
          </cell>
          <cell r="CC48">
            <v>6782.8739700000006</v>
          </cell>
          <cell r="DG48">
            <v>3375.7155099999995</v>
          </cell>
          <cell r="EK48">
            <v>0</v>
          </cell>
          <cell r="OJ48">
            <v>496.28894000000037</v>
          </cell>
          <cell r="OP48">
            <v>9182.4784199999995</v>
          </cell>
          <cell r="OQ48">
            <v>389.19324999999998</v>
          </cell>
          <cell r="OR48">
            <v>8180</v>
          </cell>
          <cell r="OS48">
            <v>0</v>
          </cell>
          <cell r="OZ48">
            <v>0</v>
          </cell>
          <cell r="PD48">
            <v>8686.1894800000009</v>
          </cell>
          <cell r="PF48">
            <v>0</v>
          </cell>
          <cell r="PH48">
            <v>0</v>
          </cell>
          <cell r="PZ48">
            <v>379.19324999999998</v>
          </cell>
          <cell r="QA48">
            <v>10</v>
          </cell>
          <cell r="QB48">
            <v>387.05447999999996</v>
          </cell>
          <cell r="QC48">
            <v>387.05447999999996</v>
          </cell>
          <cell r="QD48">
            <v>0</v>
          </cell>
          <cell r="QE48">
            <v>0</v>
          </cell>
          <cell r="QM48">
            <v>0</v>
          </cell>
          <cell r="QN48">
            <v>0</v>
          </cell>
          <cell r="QO48">
            <v>0</v>
          </cell>
          <cell r="QP48">
            <v>0</v>
          </cell>
          <cell r="QQ48">
            <v>0</v>
          </cell>
          <cell r="QR48">
            <v>0</v>
          </cell>
          <cell r="QZ48">
            <v>0</v>
          </cell>
          <cell r="RA48">
            <v>107.09569</v>
          </cell>
          <cell r="RB48">
            <v>119.13500000000001</v>
          </cell>
          <cell r="RC48">
            <v>119.13500000000001</v>
          </cell>
          <cell r="RD48">
            <v>0</v>
          </cell>
          <cell r="RE48">
            <v>0</v>
          </cell>
          <cell r="RP48">
            <v>0</v>
          </cell>
          <cell r="SA48">
            <v>0</v>
          </cell>
          <cell r="AOM48" t="str">
            <v>Сводка затрат</v>
          </cell>
        </row>
        <row r="49">
          <cell r="B49" t="str">
            <v>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v>
          </cell>
          <cell r="C49" t="str">
            <v>I_000-53-2-02.41-0498</v>
          </cell>
          <cell r="K49">
            <v>2017</v>
          </cell>
          <cell r="S49" t="str">
            <v>Январь 2017</v>
          </cell>
          <cell r="V49">
            <v>0</v>
          </cell>
          <cell r="CC49">
            <v>213.34470000000002</v>
          </cell>
          <cell r="DG49">
            <v>6824.90913</v>
          </cell>
          <cell r="EK49">
            <v>338.27652</v>
          </cell>
          <cell r="OJ49">
            <v>0</v>
          </cell>
          <cell r="OP49">
            <v>6344.5002999999997</v>
          </cell>
          <cell r="OQ49">
            <v>247</v>
          </cell>
          <cell r="OR49">
            <v>5733.5002999999997</v>
          </cell>
          <cell r="OS49">
            <v>0</v>
          </cell>
          <cell r="OZ49">
            <v>0</v>
          </cell>
          <cell r="PD49">
            <v>349</v>
          </cell>
          <cell r="PF49">
            <v>5995.5002999999997</v>
          </cell>
          <cell r="PH49">
            <v>0</v>
          </cell>
          <cell r="PZ49">
            <v>0</v>
          </cell>
          <cell r="QA49">
            <v>0</v>
          </cell>
          <cell r="QB49">
            <v>333.34469999999999</v>
          </cell>
          <cell r="QC49">
            <v>111.3447</v>
          </cell>
          <cell r="QD49">
            <v>222</v>
          </cell>
          <cell r="QE49">
            <v>0</v>
          </cell>
          <cell r="QM49">
            <v>0</v>
          </cell>
          <cell r="QN49">
            <v>0</v>
          </cell>
          <cell r="QO49">
            <v>0</v>
          </cell>
          <cell r="QP49">
            <v>0</v>
          </cell>
          <cell r="QQ49">
            <v>0</v>
          </cell>
          <cell r="QR49">
            <v>0</v>
          </cell>
          <cell r="QZ49">
            <v>0</v>
          </cell>
          <cell r="RA49">
            <v>0</v>
          </cell>
          <cell r="RB49">
            <v>277.65530000000001</v>
          </cell>
          <cell r="RC49">
            <v>0</v>
          </cell>
          <cell r="RD49">
            <v>277.65530000000001</v>
          </cell>
          <cell r="RE49">
            <v>0</v>
          </cell>
          <cell r="RP49">
            <v>0</v>
          </cell>
          <cell r="SA49">
            <v>0</v>
          </cell>
          <cell r="AOM49" t="str">
            <v>Сводка затрат</v>
          </cell>
        </row>
        <row r="50">
          <cell r="B50" t="str">
            <v>Строительство ПС 110/6 кВ «Радуга» с трансформаторами 2х6,3 МВА с отпайками ВЛ 110 кВ от существующих ВЛ 110 кВ №№115,116 протяженностью 0,465 км в г. Воркута Республики Коми (Воркутауголь Дог. № 56-03383-001В/14 от 26.03.15 - 1 шт.)</v>
          </cell>
          <cell r="C50" t="str">
            <v>G_000-51-2-01.12-0024</v>
          </cell>
          <cell r="K50">
            <v>2018</v>
          </cell>
          <cell r="S50" t="str">
            <v>Апрель 2017</v>
          </cell>
          <cell r="V50">
            <v>0</v>
          </cell>
          <cell r="CC50">
            <v>1533.3083799999999</v>
          </cell>
          <cell r="DG50">
            <v>2881.9259199999997</v>
          </cell>
          <cell r="EK50">
            <v>203830.55660000001</v>
          </cell>
          <cell r="OJ50">
            <v>0</v>
          </cell>
          <cell r="OP50">
            <v>177748.068</v>
          </cell>
          <cell r="OQ50">
            <v>3741.7239800000002</v>
          </cell>
          <cell r="OR50">
            <v>55139.548999999999</v>
          </cell>
          <cell r="OS50">
            <v>107875.462</v>
          </cell>
          <cell r="OZ50">
            <v>0</v>
          </cell>
          <cell r="PD50">
            <v>1981.0114599999999</v>
          </cell>
          <cell r="PF50">
            <v>1760.71252</v>
          </cell>
          <cell r="PH50">
            <v>174006.34401999999</v>
          </cell>
          <cell r="PZ50">
            <v>0</v>
          </cell>
          <cell r="QA50">
            <v>0</v>
          </cell>
          <cell r="QB50">
            <v>5796.98614</v>
          </cell>
          <cell r="QC50">
            <v>0</v>
          </cell>
          <cell r="QD50">
            <v>0</v>
          </cell>
          <cell r="QE50">
            <v>5796.98614</v>
          </cell>
          <cell r="QM50">
            <v>0</v>
          </cell>
          <cell r="QN50">
            <v>0</v>
          </cell>
          <cell r="QO50">
            <v>0</v>
          </cell>
          <cell r="QP50">
            <v>0</v>
          </cell>
          <cell r="QQ50">
            <v>0</v>
          </cell>
          <cell r="QR50">
            <v>0</v>
          </cell>
          <cell r="QZ50">
            <v>0</v>
          </cell>
          <cell r="RA50">
            <v>0</v>
          </cell>
          <cell r="RB50">
            <v>5.64</v>
          </cell>
          <cell r="RC50">
            <v>0</v>
          </cell>
          <cell r="RD50">
            <v>0</v>
          </cell>
          <cell r="RE50">
            <v>5.64</v>
          </cell>
          <cell r="RP50">
            <v>452.45663000000002</v>
          </cell>
          <cell r="SA50">
            <v>0</v>
          </cell>
          <cell r="AOM50" t="str">
            <v>Сводка затрат</v>
          </cell>
        </row>
        <row r="51">
          <cell r="B51" t="str">
            <v>Строительство КЛ 0,4 кВ от ТП 10/0,4 кВ №178 в г. Ухта (для технологического присоединения ВРУ МОУ «СОШ №2»)(Дог. от 17.12.2013 №023-156/1190 - 1 шт.) (КЛ 0,4 кВ - 0,772 км)</v>
          </cell>
          <cell r="C51" t="str">
            <v>G_000-54-2-02.41-0014</v>
          </cell>
          <cell r="K51">
            <v>2016</v>
          </cell>
          <cell r="S51" t="str">
            <v>Декабрь 2015</v>
          </cell>
          <cell r="V51">
            <v>40</v>
          </cell>
          <cell r="CC51">
            <v>3527.2386799999999</v>
          </cell>
          <cell r="DG51">
            <v>0</v>
          </cell>
          <cell r="EK51">
            <v>0</v>
          </cell>
          <cell r="OJ51">
            <v>40</v>
          </cell>
          <cell r="OP51">
            <v>3029.18532</v>
          </cell>
          <cell r="OQ51">
            <v>40</v>
          </cell>
          <cell r="OR51">
            <v>2989.18532</v>
          </cell>
          <cell r="OS51">
            <v>0</v>
          </cell>
          <cell r="OZ51">
            <v>0</v>
          </cell>
          <cell r="PD51">
            <v>2989.18532</v>
          </cell>
          <cell r="PF51">
            <v>0</v>
          </cell>
          <cell r="PH51">
            <v>0</v>
          </cell>
          <cell r="PZ51">
            <v>0</v>
          </cell>
          <cell r="QA51">
            <v>40</v>
          </cell>
          <cell r="QB51">
            <v>0</v>
          </cell>
          <cell r="QC51">
            <v>0</v>
          </cell>
          <cell r="QD51">
            <v>0</v>
          </cell>
          <cell r="QE51">
            <v>0</v>
          </cell>
          <cell r="QM51">
            <v>0</v>
          </cell>
          <cell r="QN51">
            <v>0</v>
          </cell>
          <cell r="QO51">
            <v>0</v>
          </cell>
          <cell r="QP51">
            <v>0</v>
          </cell>
          <cell r="QQ51">
            <v>0</v>
          </cell>
          <cell r="QR51">
            <v>0</v>
          </cell>
          <cell r="QZ51">
            <v>0</v>
          </cell>
          <cell r="RA51">
            <v>0</v>
          </cell>
          <cell r="RB51">
            <v>0</v>
          </cell>
          <cell r="RC51">
            <v>0</v>
          </cell>
          <cell r="RD51">
            <v>0</v>
          </cell>
          <cell r="RE51">
            <v>0</v>
          </cell>
          <cell r="RP51">
            <v>0</v>
          </cell>
          <cell r="SA51">
            <v>0</v>
          </cell>
          <cell r="AOM51" t="str">
            <v>Сводка затрат</v>
          </cell>
        </row>
        <row r="52">
          <cell r="B52" t="str">
            <v>Строительство 4КЛ 0,4 кВ от ТП 10/0,4 кВ №122 в г. Ухта (для технологического присоединения ВРУ детского сада №102») (Дог. от 17.12.2013 №023-156/1191 - 1 шт.) (КЛ 0,4 кВ - 0,7 км)</v>
          </cell>
          <cell r="C52" t="str">
            <v>G_000-54-2-02.41-0019</v>
          </cell>
          <cell r="K52">
            <v>2016</v>
          </cell>
          <cell r="S52" t="str">
            <v>Декабрь 2015</v>
          </cell>
          <cell r="V52">
            <v>30.86142000000018</v>
          </cell>
          <cell r="CC52">
            <v>2845.8458500000002</v>
          </cell>
          <cell r="DG52">
            <v>0</v>
          </cell>
          <cell r="EK52">
            <v>0</v>
          </cell>
          <cell r="OJ52">
            <v>30.86142000000018</v>
          </cell>
          <cell r="OP52">
            <v>2442.59519</v>
          </cell>
          <cell r="OQ52">
            <v>30.861419999999999</v>
          </cell>
          <cell r="OR52">
            <v>2382.5753199999999</v>
          </cell>
          <cell r="OS52">
            <v>0</v>
          </cell>
          <cell r="OZ52">
            <v>0</v>
          </cell>
          <cell r="PD52">
            <v>2411.7337699999998</v>
          </cell>
          <cell r="PF52">
            <v>0</v>
          </cell>
          <cell r="PH52">
            <v>0</v>
          </cell>
          <cell r="PZ52">
            <v>30.861419999999999</v>
          </cell>
          <cell r="QA52">
            <v>0</v>
          </cell>
          <cell r="QB52">
            <v>0</v>
          </cell>
          <cell r="QC52">
            <v>0</v>
          </cell>
          <cell r="QD52">
            <v>0</v>
          </cell>
          <cell r="QE52">
            <v>0</v>
          </cell>
          <cell r="QM52">
            <v>0</v>
          </cell>
          <cell r="QN52">
            <v>0</v>
          </cell>
          <cell r="QO52">
            <v>0</v>
          </cell>
          <cell r="QP52">
            <v>0</v>
          </cell>
          <cell r="QQ52">
            <v>0</v>
          </cell>
          <cell r="QR52">
            <v>0</v>
          </cell>
          <cell r="QZ52">
            <v>0</v>
          </cell>
          <cell r="RA52">
            <v>0</v>
          </cell>
          <cell r="RB52">
            <v>0</v>
          </cell>
          <cell r="RC52">
            <v>0</v>
          </cell>
          <cell r="RD52">
            <v>0</v>
          </cell>
          <cell r="RE52">
            <v>0</v>
          </cell>
          <cell r="RP52">
            <v>0</v>
          </cell>
          <cell r="SA52">
            <v>0</v>
          </cell>
          <cell r="AOM52" t="str">
            <v>Сводка затрат</v>
          </cell>
        </row>
        <row r="53">
          <cell r="B53" t="str">
            <v>Строительство КЛ 0,4 кВ от ТП №275 до к/с №2 "Октябрьский пр-т, 136" г. Сыктывкар Республики Коми (ООО РЭУ №1 Дог. №398/112-13 от 10.07.2013 - 1 шт.) (КЛ 0,4 кВ - 0,121 км)</v>
          </cell>
          <cell r="C53" t="str">
            <v>G_000-53-2-02.41-0488</v>
          </cell>
          <cell r="K53">
            <v>2015</v>
          </cell>
          <cell r="S53" t="str">
            <v>Июнь 2015</v>
          </cell>
          <cell r="V53">
            <v>365.65499999999997</v>
          </cell>
          <cell r="CC53">
            <v>19.245000000000001</v>
          </cell>
          <cell r="DG53">
            <v>0</v>
          </cell>
          <cell r="EK53">
            <v>0</v>
          </cell>
          <cell r="OJ53">
            <v>384.9</v>
          </cell>
          <cell r="OP53">
            <v>384.9</v>
          </cell>
          <cell r="OQ53">
            <v>0</v>
          </cell>
          <cell r="OR53">
            <v>384.9</v>
          </cell>
          <cell r="OS53">
            <v>0</v>
          </cell>
          <cell r="OZ53">
            <v>0</v>
          </cell>
          <cell r="PD53">
            <v>0</v>
          </cell>
          <cell r="PF53">
            <v>0</v>
          </cell>
          <cell r="PH53">
            <v>0</v>
          </cell>
          <cell r="PZ53">
            <v>0</v>
          </cell>
          <cell r="QA53">
            <v>0</v>
          </cell>
          <cell r="QB53">
            <v>0</v>
          </cell>
          <cell r="QC53">
            <v>0</v>
          </cell>
          <cell r="QD53">
            <v>0</v>
          </cell>
          <cell r="QE53">
            <v>0</v>
          </cell>
          <cell r="QM53">
            <v>0</v>
          </cell>
          <cell r="QN53">
            <v>0</v>
          </cell>
          <cell r="QO53">
            <v>0</v>
          </cell>
          <cell r="QP53">
            <v>0</v>
          </cell>
          <cell r="QQ53">
            <v>0</v>
          </cell>
          <cell r="QR53">
            <v>0</v>
          </cell>
          <cell r="QZ53">
            <v>0</v>
          </cell>
          <cell r="RA53">
            <v>384.9</v>
          </cell>
          <cell r="RB53">
            <v>0</v>
          </cell>
          <cell r="RC53">
            <v>0</v>
          </cell>
          <cell r="RD53">
            <v>0</v>
          </cell>
          <cell r="RE53">
            <v>0</v>
          </cell>
          <cell r="RP53">
            <v>0</v>
          </cell>
          <cell r="SA53">
            <v>0</v>
          </cell>
          <cell r="AOM53" t="str">
            <v>Сводка затрат</v>
          </cell>
        </row>
        <row r="54">
          <cell r="B54" t="str">
            <v>Строительство 2БКТП-10/0,4 кВ с КЛ-10 кВ, КЛ-0,4 кВ до ВРУ жилого дома г. Сыктывкар (для ТП ООО "Деловой Альянс") (Дог. №023-156/1103 от 02.07.2013 - 1 шт.) (СЭС) (КТП 10/0,4 кВ - 2х0,25 МВА; КЛ 10 кВ - 1,694 км)</v>
          </cell>
          <cell r="C54" t="str">
            <v>F_000-53-2-03.31-0125</v>
          </cell>
          <cell r="K54">
            <v>2015</v>
          </cell>
          <cell r="S54" t="str">
            <v>Ноябрь 2015</v>
          </cell>
          <cell r="V54">
            <v>7265.1988619999993</v>
          </cell>
          <cell r="CC54">
            <v>30.024360000000001</v>
          </cell>
          <cell r="DG54">
            <v>0</v>
          </cell>
          <cell r="EK54">
            <v>0</v>
          </cell>
          <cell r="OJ54">
            <v>6292.8045899999997</v>
          </cell>
          <cell r="OP54">
            <v>6292.8045899999997</v>
          </cell>
          <cell r="OQ54">
            <v>387</v>
          </cell>
          <cell r="OR54">
            <v>5586.8521200000005</v>
          </cell>
          <cell r="OS54">
            <v>0</v>
          </cell>
          <cell r="OZ54">
            <v>0</v>
          </cell>
          <cell r="PD54">
            <v>0</v>
          </cell>
          <cell r="PF54">
            <v>0</v>
          </cell>
          <cell r="PH54">
            <v>0</v>
          </cell>
          <cell r="PZ54">
            <v>0</v>
          </cell>
          <cell r="QA54">
            <v>204.19214000000002</v>
          </cell>
          <cell r="QB54">
            <v>0</v>
          </cell>
          <cell r="QC54">
            <v>0</v>
          </cell>
          <cell r="QD54">
            <v>0</v>
          </cell>
          <cell r="QE54">
            <v>0</v>
          </cell>
          <cell r="QM54">
            <v>0</v>
          </cell>
          <cell r="QN54">
            <v>0</v>
          </cell>
          <cell r="QO54">
            <v>0</v>
          </cell>
          <cell r="QP54">
            <v>0</v>
          </cell>
          <cell r="QQ54">
            <v>0</v>
          </cell>
          <cell r="QR54">
            <v>0</v>
          </cell>
          <cell r="QZ54">
            <v>387</v>
          </cell>
          <cell r="RA54">
            <v>132.62004999999999</v>
          </cell>
          <cell r="RB54">
            <v>0</v>
          </cell>
          <cell r="RC54">
            <v>0</v>
          </cell>
          <cell r="RD54">
            <v>0</v>
          </cell>
          <cell r="RE54">
            <v>0</v>
          </cell>
          <cell r="RP54">
            <v>0</v>
          </cell>
          <cell r="SA54">
            <v>0</v>
          </cell>
          <cell r="AOM54" t="str">
            <v>Сводка затрат</v>
          </cell>
        </row>
        <row r="55">
          <cell r="B55" t="str">
            <v>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v>
          </cell>
          <cell r="C55" t="str">
            <v>G_000-53-2-03.31-0116</v>
          </cell>
          <cell r="K55">
            <v>2016</v>
          </cell>
          <cell r="S55" t="str">
            <v>Февраль 2016</v>
          </cell>
          <cell r="V55">
            <v>313.28402999999997</v>
          </cell>
          <cell r="CC55">
            <v>3434.4448299999999</v>
          </cell>
          <cell r="DG55">
            <v>0</v>
          </cell>
          <cell r="EK55">
            <v>0</v>
          </cell>
          <cell r="OJ55">
            <v>3156.2955999999999</v>
          </cell>
          <cell r="OP55">
            <v>3235.6614599999998</v>
          </cell>
          <cell r="OQ55">
            <v>145</v>
          </cell>
          <cell r="OR55">
            <v>632.90208000000007</v>
          </cell>
          <cell r="OS55">
            <v>1996.99801</v>
          </cell>
          <cell r="OZ55">
            <v>0</v>
          </cell>
          <cell r="PD55">
            <v>79.365859999999998</v>
          </cell>
          <cell r="PF55">
            <v>0</v>
          </cell>
          <cell r="PH55">
            <v>0</v>
          </cell>
          <cell r="PZ55">
            <v>0</v>
          </cell>
          <cell r="QA55">
            <v>73.028719999999993</v>
          </cell>
          <cell r="QB55">
            <v>0</v>
          </cell>
          <cell r="QC55">
            <v>0</v>
          </cell>
          <cell r="QD55">
            <v>0</v>
          </cell>
          <cell r="QE55">
            <v>0</v>
          </cell>
          <cell r="QM55">
            <v>0</v>
          </cell>
          <cell r="QN55">
            <v>0</v>
          </cell>
          <cell r="QO55">
            <v>0</v>
          </cell>
          <cell r="QP55">
            <v>0</v>
          </cell>
          <cell r="QQ55">
            <v>0</v>
          </cell>
          <cell r="QR55">
            <v>0</v>
          </cell>
          <cell r="QZ55">
            <v>0</v>
          </cell>
          <cell r="RA55">
            <v>238.44799999999998</v>
          </cell>
          <cell r="RB55">
            <v>79.365859999999998</v>
          </cell>
          <cell r="RC55">
            <v>79.365859999999998</v>
          </cell>
          <cell r="RD55">
            <v>0</v>
          </cell>
          <cell r="RE55">
            <v>0</v>
          </cell>
          <cell r="RP55">
            <v>0</v>
          </cell>
          <cell r="SA55">
            <v>0</v>
          </cell>
          <cell r="AOM55" t="str">
            <v>Сводка затрат</v>
          </cell>
        </row>
        <row r="56">
          <cell r="B56" t="str">
            <v>Строительство 2КТП 10/0,4 кВ, КЛ 10 кВ от оп. №2 ВЛ 10 кВ "РП №8-ТП №100" и от оп.№2 ВЛ 10 кВ "РП №8-ТП №529" (для ТП ООО "Жилье") (Дог. №56-04252С/14 от 26.01.2015 - 1 шт.) (КТП 10/0,4 кВ - 2х0,25 МВА; КЛЭП - 0,81 км)</v>
          </cell>
          <cell r="C56" t="str">
            <v>G_000-53-2-03.31-0114</v>
          </cell>
          <cell r="K56">
            <v>2016</v>
          </cell>
          <cell r="S56" t="str">
            <v>Сентябрь 2015</v>
          </cell>
          <cell r="V56">
            <v>390.63717000000003</v>
          </cell>
          <cell r="CC56">
            <v>7369.4422100000002</v>
          </cell>
          <cell r="DG56">
            <v>0</v>
          </cell>
          <cell r="EK56">
            <v>0</v>
          </cell>
          <cell r="OJ56">
            <v>390.63717000000003</v>
          </cell>
          <cell r="OP56">
            <v>6653.2878700000001</v>
          </cell>
          <cell r="OQ56">
            <v>257.20736999999997</v>
          </cell>
          <cell r="OR56">
            <v>6148.8416999999999</v>
          </cell>
          <cell r="OS56">
            <v>0</v>
          </cell>
          <cell r="OZ56">
            <v>0</v>
          </cell>
          <cell r="PD56">
            <v>6262.6507000000001</v>
          </cell>
          <cell r="PF56">
            <v>0</v>
          </cell>
          <cell r="PH56">
            <v>0</v>
          </cell>
          <cell r="PZ56">
            <v>0</v>
          </cell>
          <cell r="QA56">
            <v>210.89317</v>
          </cell>
          <cell r="QB56">
            <v>0</v>
          </cell>
          <cell r="QC56">
            <v>0</v>
          </cell>
          <cell r="QD56">
            <v>0</v>
          </cell>
          <cell r="QE56">
            <v>0</v>
          </cell>
          <cell r="QM56">
            <v>0</v>
          </cell>
          <cell r="QN56">
            <v>0</v>
          </cell>
          <cell r="QO56">
            <v>0</v>
          </cell>
          <cell r="QP56">
            <v>0</v>
          </cell>
          <cell r="QQ56">
            <v>0</v>
          </cell>
          <cell r="QR56">
            <v>0</v>
          </cell>
          <cell r="QZ56">
            <v>0</v>
          </cell>
          <cell r="RA56">
            <v>179.744</v>
          </cell>
          <cell r="RB56">
            <v>113.809</v>
          </cell>
          <cell r="RC56">
            <v>113.809</v>
          </cell>
          <cell r="RD56">
            <v>0</v>
          </cell>
          <cell r="RE56">
            <v>0</v>
          </cell>
          <cell r="RP56">
            <v>0</v>
          </cell>
          <cell r="SA56">
            <v>0</v>
          </cell>
          <cell r="AOM56" t="str">
            <v>Сводка затрат</v>
          </cell>
        </row>
        <row r="57">
          <cell r="B57" t="str">
            <v>Строительство 4КЛ 0,4 кВ от ТП №33 в г. Сыктывкар Республики Коми (ООО "Лидерстрой" Дог. № 56-04295С/16 от 06.02.2017 - 1 шт.)(КЛ 0,4 кВ - 0,39 км)</v>
          </cell>
          <cell r="C57" t="str">
            <v>I_000-53-2-02.41-0499</v>
          </cell>
          <cell r="K57">
            <v>2018</v>
          </cell>
          <cell r="S57" t="str">
            <v>Апрель 2018</v>
          </cell>
          <cell r="V57">
            <v>0</v>
          </cell>
          <cell r="CC57">
            <v>0</v>
          </cell>
          <cell r="DG57">
            <v>1188.2595299999998</v>
          </cell>
          <cell r="EK57">
            <v>0</v>
          </cell>
          <cell r="OJ57">
            <v>0</v>
          </cell>
          <cell r="OP57">
            <v>1019.3119100000001</v>
          </cell>
          <cell r="OQ57">
            <v>79</v>
          </cell>
          <cell r="OR57">
            <v>938.59790999999996</v>
          </cell>
          <cell r="OS57">
            <v>0</v>
          </cell>
          <cell r="OZ57">
            <v>0</v>
          </cell>
          <cell r="PD57">
            <v>0</v>
          </cell>
          <cell r="PF57">
            <v>1019.3119100000001</v>
          </cell>
          <cell r="PH57">
            <v>0</v>
          </cell>
          <cell r="PZ57">
            <v>0</v>
          </cell>
          <cell r="QA57">
            <v>0</v>
          </cell>
          <cell r="QB57">
            <v>1.714</v>
          </cell>
          <cell r="QC57">
            <v>0</v>
          </cell>
          <cell r="QD57">
            <v>1.714</v>
          </cell>
          <cell r="QE57">
            <v>0</v>
          </cell>
          <cell r="QM57">
            <v>0</v>
          </cell>
          <cell r="QN57">
            <v>0</v>
          </cell>
          <cell r="QO57">
            <v>0</v>
          </cell>
          <cell r="QP57">
            <v>0</v>
          </cell>
          <cell r="QQ57">
            <v>0</v>
          </cell>
          <cell r="QR57">
            <v>0</v>
          </cell>
          <cell r="QZ57">
            <v>0</v>
          </cell>
          <cell r="RA57">
            <v>0</v>
          </cell>
          <cell r="RB57">
            <v>79</v>
          </cell>
          <cell r="RC57">
            <v>0</v>
          </cell>
          <cell r="RD57">
            <v>79</v>
          </cell>
          <cell r="RE57">
            <v>0</v>
          </cell>
          <cell r="RP57">
            <v>0</v>
          </cell>
          <cell r="SA57">
            <v>0</v>
          </cell>
          <cell r="AOM57" t="str">
            <v>Сводка затрат</v>
          </cell>
        </row>
        <row r="58">
          <cell r="B58" t="str">
            <v>Строительство КЛ 0,4 кВ ф.4, ф.5, ф.13 ТП 10/0,4 кВ №253 в г. Ухта Республики Коми (Диктович Анна Ростиславовна, ИП Дог:№56-02789Ц/15 от 21.09.2015 - 1 шт.)(КЛ 0,4 кВ - 0,24 км)</v>
          </cell>
          <cell r="C58" t="str">
            <v>I_000-54-2-02.41-0502</v>
          </cell>
          <cell r="K58">
            <v>2018</v>
          </cell>
          <cell r="S58" t="str">
            <v>Декабрь 2017</v>
          </cell>
          <cell r="V58">
            <v>0</v>
          </cell>
          <cell r="CC58">
            <v>0</v>
          </cell>
          <cell r="DG58">
            <v>43.93</v>
          </cell>
          <cell r="EK58">
            <v>169.78065000000001</v>
          </cell>
          <cell r="OJ58">
            <v>0</v>
          </cell>
          <cell r="OP58">
            <v>189.25960000000001</v>
          </cell>
          <cell r="OQ58">
            <v>43.93</v>
          </cell>
          <cell r="OR58">
            <v>136.7996</v>
          </cell>
          <cell r="OS58">
            <v>0</v>
          </cell>
          <cell r="OZ58">
            <v>0</v>
          </cell>
          <cell r="PD58">
            <v>0</v>
          </cell>
          <cell r="PF58">
            <v>43.93</v>
          </cell>
          <cell r="PH58">
            <v>145.3296</v>
          </cell>
          <cell r="PZ58">
            <v>0</v>
          </cell>
          <cell r="QA58">
            <v>0</v>
          </cell>
          <cell r="QB58">
            <v>53.42042</v>
          </cell>
          <cell r="QC58">
            <v>0</v>
          </cell>
          <cell r="QD58">
            <v>43.93</v>
          </cell>
          <cell r="QE58">
            <v>9.4904200000000003</v>
          </cell>
          <cell r="QM58">
            <v>0</v>
          </cell>
          <cell r="QN58">
            <v>0</v>
          </cell>
          <cell r="QO58">
            <v>0</v>
          </cell>
          <cell r="QP58">
            <v>0</v>
          </cell>
          <cell r="QQ58">
            <v>0</v>
          </cell>
          <cell r="QR58">
            <v>0</v>
          </cell>
          <cell r="QZ58">
            <v>0</v>
          </cell>
          <cell r="RA58">
            <v>0</v>
          </cell>
          <cell r="RB58">
            <v>0</v>
          </cell>
          <cell r="RC58">
            <v>0</v>
          </cell>
          <cell r="RD58">
            <v>0</v>
          </cell>
          <cell r="RE58">
            <v>0</v>
          </cell>
          <cell r="RP58">
            <v>0</v>
          </cell>
          <cell r="SA58">
            <v>0</v>
          </cell>
          <cell r="AOM58" t="str">
            <v>Сводка затрат</v>
          </cell>
        </row>
        <row r="59">
          <cell r="B59" t="str">
            <v>Строительство 2КТП 6/0,4 кВ, 2КЛ 6 кВ, 2КЛ 0,4 кВ в г. Инта Республика Коми (МВД по РК Дог. № 56-03759В/16 от 13.12.16 - 1 шт.) (КТП 6/0,4 кВ - 2x0,25 МВА, КЛ 6 кВ - 0,01 км, КЛ 0,4 кВ - 0,06 км)</v>
          </cell>
          <cell r="C59" t="str">
            <v>I_000-51-2-03.32-0001</v>
          </cell>
          <cell r="K59">
            <v>2019</v>
          </cell>
          <cell r="S59" t="str">
            <v>Декабрь 2017</v>
          </cell>
          <cell r="V59">
            <v>0</v>
          </cell>
          <cell r="CC59">
            <v>0</v>
          </cell>
          <cell r="DG59">
            <v>244.71200000000005</v>
          </cell>
          <cell r="EK59">
            <v>61.37312</v>
          </cell>
          <cell r="OJ59">
            <v>0</v>
          </cell>
          <cell r="OP59">
            <v>1742.41329</v>
          </cell>
          <cell r="OQ59">
            <v>244.71199999999999</v>
          </cell>
          <cell r="OR59">
            <v>324.71510999999998</v>
          </cell>
          <cell r="OS59">
            <v>1132.8395800000001</v>
          </cell>
          <cell r="OZ59">
            <v>1436.32817</v>
          </cell>
          <cell r="PD59">
            <v>0</v>
          </cell>
          <cell r="PF59">
            <v>244.71199999999999</v>
          </cell>
          <cell r="PH59">
            <v>61.37312</v>
          </cell>
          <cell r="PZ59">
            <v>0</v>
          </cell>
          <cell r="QA59">
            <v>0</v>
          </cell>
          <cell r="QB59">
            <v>61.37312</v>
          </cell>
          <cell r="QC59">
            <v>0</v>
          </cell>
          <cell r="QD59">
            <v>0</v>
          </cell>
          <cell r="QE59">
            <v>61.37312</v>
          </cell>
          <cell r="QM59">
            <v>0</v>
          </cell>
          <cell r="QN59">
            <v>0</v>
          </cell>
          <cell r="QO59">
            <v>0</v>
          </cell>
          <cell r="QP59">
            <v>0</v>
          </cell>
          <cell r="QQ59">
            <v>0</v>
          </cell>
          <cell r="QR59">
            <v>0</v>
          </cell>
          <cell r="QZ59">
            <v>0</v>
          </cell>
          <cell r="RA59">
            <v>0</v>
          </cell>
          <cell r="RB59">
            <v>244.71199999999999</v>
          </cell>
          <cell r="RC59">
            <v>0</v>
          </cell>
          <cell r="RD59">
            <v>244.71199999999999</v>
          </cell>
          <cell r="RE59">
            <v>0</v>
          </cell>
          <cell r="RP59">
            <v>0</v>
          </cell>
          <cell r="SA59">
            <v>0</v>
          </cell>
          <cell r="AOM59" t="str">
            <v>Сводка затрат</v>
          </cell>
        </row>
        <row r="60">
          <cell r="B60"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18.10.2013 - 1 шт.) (КЛ 10 кВ – 0,556 км)</v>
          </cell>
          <cell r="C60" t="str">
            <v>I_000-55-2-02.32-0002</v>
          </cell>
          <cell r="K60">
            <v>2018</v>
          </cell>
          <cell r="S60" t="str">
            <v>Октябрь 2018</v>
          </cell>
          <cell r="V60">
            <v>0</v>
          </cell>
          <cell r="CC60">
            <v>0</v>
          </cell>
          <cell r="DG60">
            <v>0</v>
          </cell>
          <cell r="EK60">
            <v>1703.4019999999998</v>
          </cell>
          <cell r="OJ60">
            <v>0</v>
          </cell>
          <cell r="OP60">
            <v>1451.402</v>
          </cell>
          <cell r="OQ60">
            <v>81.363349999999997</v>
          </cell>
          <cell r="OR60">
            <v>1318.6366499999999</v>
          </cell>
          <cell r="OS60">
            <v>0</v>
          </cell>
          <cell r="OZ60">
            <v>0</v>
          </cell>
          <cell r="PD60">
            <v>0</v>
          </cell>
          <cell r="PF60">
            <v>0</v>
          </cell>
          <cell r="PH60">
            <v>1451.402</v>
          </cell>
          <cell r="PZ60">
            <v>0</v>
          </cell>
          <cell r="QA60">
            <v>0</v>
          </cell>
          <cell r="QB60">
            <v>51.402000000000001</v>
          </cell>
          <cell r="QC60">
            <v>0</v>
          </cell>
          <cell r="QD60">
            <v>0</v>
          </cell>
          <cell r="QE60">
            <v>51.402000000000001</v>
          </cell>
          <cell r="QM60">
            <v>0</v>
          </cell>
          <cell r="QN60">
            <v>0</v>
          </cell>
          <cell r="QO60">
            <v>0</v>
          </cell>
          <cell r="QP60">
            <v>0</v>
          </cell>
          <cell r="QQ60">
            <v>0</v>
          </cell>
          <cell r="QR60">
            <v>0</v>
          </cell>
          <cell r="QZ60">
            <v>0</v>
          </cell>
          <cell r="RA60">
            <v>0</v>
          </cell>
          <cell r="RB60">
            <v>0</v>
          </cell>
          <cell r="RC60">
            <v>0</v>
          </cell>
          <cell r="RD60">
            <v>0</v>
          </cell>
          <cell r="RE60">
            <v>0</v>
          </cell>
          <cell r="RP60">
            <v>0</v>
          </cell>
          <cell r="SA60">
            <v>0</v>
          </cell>
          <cell r="AOM60" t="str">
            <v>Сводка затрат</v>
          </cell>
        </row>
        <row r="61">
          <cell r="B61" t="str">
            <v>Строительство 2КЛ 0,4 кВ от ТП 10/0,4кВ №7 в г. Сыктывкаре Республики Коми (ООО Горстрой Дог. № 56-04932Ю/17 от 22.01.18 - 1 шт.)(КЛ 0,4 кВ - 0,37 км)</v>
          </cell>
          <cell r="C61" t="str">
            <v>I_009-55-2-02.41-0012</v>
          </cell>
          <cell r="K61">
            <v>2019</v>
          </cell>
          <cell r="S61" t="str">
            <v>Июль 2018</v>
          </cell>
          <cell r="V61">
            <v>0</v>
          </cell>
          <cell r="CC61">
            <v>0</v>
          </cell>
          <cell r="DG61">
            <v>0</v>
          </cell>
          <cell r="EK61">
            <v>137.36399999999998</v>
          </cell>
          <cell r="OJ61">
            <v>0</v>
          </cell>
          <cell r="OP61">
            <v>798.53791999999999</v>
          </cell>
          <cell r="OQ61">
            <v>64.873999999999995</v>
          </cell>
          <cell r="OR61">
            <v>673.27880000000005</v>
          </cell>
          <cell r="OS61">
            <v>0</v>
          </cell>
          <cell r="OZ61">
            <v>661.17391999999995</v>
          </cell>
          <cell r="PD61">
            <v>0</v>
          </cell>
          <cell r="PF61">
            <v>0</v>
          </cell>
          <cell r="PH61">
            <v>137.36399999999998</v>
          </cell>
          <cell r="PZ61">
            <v>0</v>
          </cell>
          <cell r="QA61">
            <v>0</v>
          </cell>
          <cell r="QB61">
            <v>175.65656000000001</v>
          </cell>
          <cell r="QC61">
            <v>0</v>
          </cell>
          <cell r="QD61">
            <v>0</v>
          </cell>
          <cell r="QE61">
            <v>137.364</v>
          </cell>
          <cell r="QM61">
            <v>0</v>
          </cell>
          <cell r="QN61">
            <v>0</v>
          </cell>
          <cell r="QO61">
            <v>0</v>
          </cell>
          <cell r="QP61">
            <v>0</v>
          </cell>
          <cell r="QQ61">
            <v>0</v>
          </cell>
          <cell r="QR61">
            <v>0</v>
          </cell>
          <cell r="QZ61">
            <v>0</v>
          </cell>
          <cell r="RA61">
            <v>0</v>
          </cell>
          <cell r="RB61">
            <v>0</v>
          </cell>
          <cell r="RC61">
            <v>0</v>
          </cell>
          <cell r="RD61">
            <v>0</v>
          </cell>
          <cell r="RE61">
            <v>0</v>
          </cell>
          <cell r="RP61">
            <v>0</v>
          </cell>
          <cell r="SA61">
            <v>0</v>
          </cell>
          <cell r="AOM61" t="str">
            <v>Сводка затрат</v>
          </cell>
        </row>
        <row r="62">
          <cell r="B62" t="str">
            <v>Строительство КЛ 0,4 кВ от ТП 10/0,4 кВ №183 в г. Ухта (для технологического присоединения ВРУ МОУ «СОШ №3»)(от 22.09.2014 №56-03278Ц/14 - 1 шт.) (КЛ 0,4 кВ - 1,46 км)</v>
          </cell>
          <cell r="C62" t="str">
            <v>G_000-54-2-02.41-0039</v>
          </cell>
          <cell r="K62">
            <v>2016</v>
          </cell>
          <cell r="S62" t="str">
            <v>Декабрь 2015</v>
          </cell>
          <cell r="V62">
            <v>143</v>
          </cell>
          <cell r="CC62">
            <v>5552.68246</v>
          </cell>
          <cell r="DG62">
            <v>0</v>
          </cell>
          <cell r="EK62">
            <v>0</v>
          </cell>
          <cell r="OJ62">
            <v>4848.6630999999998</v>
          </cell>
          <cell r="OP62">
            <v>4848.6630999999998</v>
          </cell>
          <cell r="OQ62">
            <v>40</v>
          </cell>
          <cell r="OR62">
            <v>4665.4245999999994</v>
          </cell>
          <cell r="OS62">
            <v>0</v>
          </cell>
          <cell r="OZ62">
            <v>0</v>
          </cell>
          <cell r="PD62">
            <v>0</v>
          </cell>
          <cell r="PF62">
            <v>0</v>
          </cell>
          <cell r="PH62">
            <v>0</v>
          </cell>
          <cell r="PZ62">
            <v>0</v>
          </cell>
          <cell r="QA62">
            <v>143</v>
          </cell>
          <cell r="QB62">
            <v>0</v>
          </cell>
          <cell r="QC62">
            <v>0</v>
          </cell>
          <cell r="QD62">
            <v>0</v>
          </cell>
          <cell r="QE62">
            <v>0</v>
          </cell>
          <cell r="QM62">
            <v>0</v>
          </cell>
          <cell r="QN62">
            <v>0</v>
          </cell>
          <cell r="QO62">
            <v>0</v>
          </cell>
          <cell r="QP62">
            <v>0</v>
          </cell>
          <cell r="QQ62">
            <v>0</v>
          </cell>
          <cell r="QR62">
            <v>0</v>
          </cell>
          <cell r="QZ62">
            <v>0</v>
          </cell>
          <cell r="RA62">
            <v>0</v>
          </cell>
          <cell r="RB62">
            <v>0</v>
          </cell>
          <cell r="RC62">
            <v>0</v>
          </cell>
          <cell r="RD62">
            <v>0</v>
          </cell>
          <cell r="RE62">
            <v>0</v>
          </cell>
          <cell r="RP62">
            <v>0</v>
          </cell>
          <cell r="SA62">
            <v>0</v>
          </cell>
          <cell r="AOM62" t="str">
            <v>Сводка затрат</v>
          </cell>
        </row>
        <row r="63">
          <cell r="B63" t="str">
            <v>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v>
          </cell>
          <cell r="C63" t="str">
            <v>J_009-55-2-01.32-1852</v>
          </cell>
          <cell r="K63">
            <v>2019</v>
          </cell>
          <cell r="S63">
            <v>0</v>
          </cell>
          <cell r="V63">
            <v>0</v>
          </cell>
          <cell r="CC63">
            <v>0</v>
          </cell>
          <cell r="DG63">
            <v>0</v>
          </cell>
          <cell r="EK63">
            <v>391.16137000000003</v>
          </cell>
          <cell r="OJ63">
            <v>0</v>
          </cell>
          <cell r="OP63">
            <v>4330.6385399999999</v>
          </cell>
          <cell r="OQ63">
            <v>217.63865000000001</v>
          </cell>
          <cell r="OR63">
            <v>3323.8369200000002</v>
          </cell>
          <cell r="OS63">
            <v>144.46574000000001</v>
          </cell>
          <cell r="OZ63">
            <v>3939.4771700000001</v>
          </cell>
          <cell r="PD63">
            <v>0</v>
          </cell>
          <cell r="PF63">
            <v>0</v>
          </cell>
          <cell r="PH63">
            <v>391.16137000000003</v>
          </cell>
          <cell r="PZ63">
            <v>0</v>
          </cell>
          <cell r="QA63">
            <v>0</v>
          </cell>
          <cell r="QB63">
            <v>578.06278999999995</v>
          </cell>
          <cell r="QC63">
            <v>0</v>
          </cell>
          <cell r="QD63">
            <v>0</v>
          </cell>
          <cell r="QE63">
            <v>195.16137000000001</v>
          </cell>
          <cell r="QM63">
            <v>0</v>
          </cell>
          <cell r="QN63">
            <v>0</v>
          </cell>
          <cell r="QO63">
            <v>0</v>
          </cell>
          <cell r="QP63">
            <v>0</v>
          </cell>
          <cell r="QQ63">
            <v>0</v>
          </cell>
          <cell r="QR63">
            <v>0</v>
          </cell>
          <cell r="QZ63">
            <v>0</v>
          </cell>
          <cell r="RA63">
            <v>0</v>
          </cell>
          <cell r="RB63">
            <v>196</v>
          </cell>
          <cell r="RC63">
            <v>0</v>
          </cell>
          <cell r="RD63">
            <v>0</v>
          </cell>
          <cell r="RE63">
            <v>196</v>
          </cell>
          <cell r="RP63">
            <v>0</v>
          </cell>
          <cell r="SA63">
            <v>0</v>
          </cell>
          <cell r="AOM63" t="str">
            <v>Сметный расчет</v>
          </cell>
        </row>
        <row r="65">
          <cell r="B65" t="str">
            <v>Строительство 4КЛ 10 кВ от рассекаемых КЛ-10 кВ "РП №8, яч.21,22 - ТП №1226 (СпецКомАвтоТранс, ООО Дог. № 56-00947Ю/18 от 23.04.18)(КЛ 10 кВ - 0,5 км)</v>
          </cell>
          <cell r="C65" t="str">
            <v>J_009-55-2-02.32-0004</v>
          </cell>
          <cell r="K65">
            <v>2019</v>
          </cell>
          <cell r="S65" t="str">
            <v>Ноябрь 2018</v>
          </cell>
          <cell r="V65">
            <v>0</v>
          </cell>
          <cell r="CC65">
            <v>0</v>
          </cell>
          <cell r="DG65">
            <v>0</v>
          </cell>
          <cell r="EK65">
            <v>70.861800000000002</v>
          </cell>
          <cell r="OJ65">
            <v>0</v>
          </cell>
          <cell r="OP65">
            <v>1339.4661000000001</v>
          </cell>
          <cell r="OQ65">
            <v>70.861800000000002</v>
          </cell>
          <cell r="OR65">
            <v>1165.7081499999999</v>
          </cell>
          <cell r="OS65">
            <v>0</v>
          </cell>
          <cell r="OZ65">
            <v>1268.6043000000002</v>
          </cell>
          <cell r="PD65">
            <v>0</v>
          </cell>
          <cell r="PF65">
            <v>0</v>
          </cell>
          <cell r="PH65">
            <v>70.861800000000002</v>
          </cell>
          <cell r="PZ65">
            <v>0</v>
          </cell>
          <cell r="QA65">
            <v>0</v>
          </cell>
          <cell r="QB65">
            <v>190.73428000000001</v>
          </cell>
          <cell r="QC65">
            <v>0</v>
          </cell>
          <cell r="QD65">
            <v>0</v>
          </cell>
          <cell r="QE65">
            <v>70.861800000000002</v>
          </cell>
          <cell r="QM65">
            <v>0</v>
          </cell>
          <cell r="QN65">
            <v>0</v>
          </cell>
          <cell r="QO65">
            <v>0</v>
          </cell>
          <cell r="QP65">
            <v>0</v>
          </cell>
          <cell r="QQ65">
            <v>0</v>
          </cell>
          <cell r="QR65">
            <v>0</v>
          </cell>
          <cell r="QZ65">
            <v>0</v>
          </cell>
          <cell r="RA65">
            <v>0</v>
          </cell>
          <cell r="RB65">
            <v>0</v>
          </cell>
          <cell r="RC65">
            <v>0</v>
          </cell>
          <cell r="RD65">
            <v>0</v>
          </cell>
          <cell r="RE65">
            <v>0</v>
          </cell>
          <cell r="RP65">
            <v>0</v>
          </cell>
          <cell r="SA65">
            <v>0</v>
          </cell>
          <cell r="AOM65" t="str">
            <v>Сводка затрат</v>
          </cell>
        </row>
        <row r="66">
          <cell r="B66" t="str">
            <v>Строительство 2КЛ-0,4 кВ фидер "Новый" от ТП-10/0,4 кВ №54 в г.Усинск (ЛУКОЙЛ-Коми, ООО Дог. № 56-04730П/17 от 09.04.18)(КЛ 0,4 кВ - 0,82 км)</v>
          </cell>
          <cell r="C66" t="str">
            <v>J_009-52-2-02.41-1013</v>
          </cell>
          <cell r="K66">
            <v>2019</v>
          </cell>
          <cell r="S66" t="str">
            <v>Ноябрь 2018</v>
          </cell>
          <cell r="V66">
            <v>0</v>
          </cell>
          <cell r="CC66">
            <v>0</v>
          </cell>
          <cell r="DG66">
            <v>0</v>
          </cell>
          <cell r="EK66">
            <v>66.94</v>
          </cell>
          <cell r="OJ66">
            <v>0</v>
          </cell>
          <cell r="OP66">
            <v>1798.70425</v>
          </cell>
          <cell r="OQ66">
            <v>66.94</v>
          </cell>
          <cell r="OR66">
            <v>1592.46255</v>
          </cell>
          <cell r="OS66">
            <v>0</v>
          </cell>
          <cell r="OZ66">
            <v>1731.7642499999999</v>
          </cell>
          <cell r="PD66">
            <v>0</v>
          </cell>
          <cell r="PF66">
            <v>0</v>
          </cell>
          <cell r="PH66">
            <v>66.94</v>
          </cell>
          <cell r="PZ66">
            <v>0</v>
          </cell>
          <cell r="QA66">
            <v>0</v>
          </cell>
          <cell r="QB66">
            <v>229.43289999999999</v>
          </cell>
          <cell r="QC66">
            <v>0</v>
          </cell>
          <cell r="QD66">
            <v>0</v>
          </cell>
          <cell r="QE66">
            <v>66.94</v>
          </cell>
          <cell r="QM66">
            <v>0</v>
          </cell>
          <cell r="QN66">
            <v>0</v>
          </cell>
          <cell r="QO66">
            <v>0</v>
          </cell>
          <cell r="QP66">
            <v>0</v>
          </cell>
          <cell r="QQ66">
            <v>0</v>
          </cell>
          <cell r="QR66">
            <v>0</v>
          </cell>
          <cell r="QZ66">
            <v>0</v>
          </cell>
          <cell r="RA66">
            <v>0</v>
          </cell>
          <cell r="RB66">
            <v>0</v>
          </cell>
          <cell r="RC66">
            <v>0</v>
          </cell>
          <cell r="RD66">
            <v>0</v>
          </cell>
          <cell r="RE66">
            <v>0</v>
          </cell>
          <cell r="RP66">
            <v>0</v>
          </cell>
          <cell r="SA66">
            <v>0</v>
          </cell>
          <cell r="AOM66" t="str">
            <v>Сводка затрат</v>
          </cell>
        </row>
        <row r="67">
          <cell r="B67" t="str">
            <v>Строительство КЛ 0,4 кВ от ТП 10/0,4 кВ №204 «Школа» в с. Часово Сыктывдинского района Республики Коми (Часовская СОШ, МБОУ Дог. № 56-02201Ю/18 от 07.08.18)(КЛ 0,4 кВ - 0,4 км)</v>
          </cell>
          <cell r="C67" t="str">
            <v>J_009-55-2-02.41-0021</v>
          </cell>
          <cell r="K67">
            <v>2019</v>
          </cell>
          <cell r="S67">
            <v>0</v>
          </cell>
          <cell r="V67">
            <v>0</v>
          </cell>
          <cell r="CC67">
            <v>0</v>
          </cell>
          <cell r="DG67">
            <v>0</v>
          </cell>
          <cell r="EK67">
            <v>0</v>
          </cell>
          <cell r="OJ67">
            <v>0</v>
          </cell>
          <cell r="OP67">
            <v>547.19278999999995</v>
          </cell>
          <cell r="OQ67">
            <v>27.293500000000002</v>
          </cell>
          <cell r="OR67">
            <v>422.40746000000001</v>
          </cell>
          <cell r="OS67">
            <v>0</v>
          </cell>
          <cell r="OZ67">
            <v>547.19278999999995</v>
          </cell>
          <cell r="PD67">
            <v>0</v>
          </cell>
          <cell r="PF67">
            <v>0</v>
          </cell>
          <cell r="PH67">
            <v>0</v>
          </cell>
          <cell r="PZ67">
            <v>0</v>
          </cell>
          <cell r="QA67">
            <v>0</v>
          </cell>
          <cell r="QB67">
            <v>28.155380000000001</v>
          </cell>
          <cell r="QC67">
            <v>0</v>
          </cell>
          <cell r="QD67">
            <v>0</v>
          </cell>
          <cell r="QE67">
            <v>0</v>
          </cell>
          <cell r="QM67">
            <v>0</v>
          </cell>
          <cell r="QN67">
            <v>0</v>
          </cell>
          <cell r="QO67">
            <v>0</v>
          </cell>
          <cell r="QP67">
            <v>0</v>
          </cell>
          <cell r="QQ67">
            <v>0</v>
          </cell>
          <cell r="QR67">
            <v>0</v>
          </cell>
          <cell r="QZ67">
            <v>0</v>
          </cell>
          <cell r="RA67">
            <v>0</v>
          </cell>
          <cell r="RB67">
            <v>0</v>
          </cell>
          <cell r="RC67">
            <v>0</v>
          </cell>
          <cell r="RD67">
            <v>0</v>
          </cell>
          <cell r="RE67">
            <v>0</v>
          </cell>
          <cell r="RP67">
            <v>0</v>
          </cell>
          <cell r="SA67">
            <v>0</v>
          </cell>
          <cell r="AOM67" t="str">
            <v>Сметный расчет</v>
          </cell>
        </row>
        <row r="68">
          <cell r="B68" t="str">
            <v>Строительство 2КЛ 0,4 кВ фидер "Новый" от ТП-10/0,4 кВ №54 протяженностью 0,504 км, установка линейной панели 0,4 кВ (1 шт.) в г.Усинск (ЛУКОЙЛ-Коми, ООО Дог. № 56-00424П/18 от 13.06.18)</v>
          </cell>
          <cell r="C68" t="str">
            <v>J_009-52-2-02.41-1014</v>
          </cell>
          <cell r="K68">
            <v>2019</v>
          </cell>
          <cell r="S68" t="str">
            <v>Декабрь 2018</v>
          </cell>
          <cell r="V68">
            <v>0</v>
          </cell>
          <cell r="CC68">
            <v>0</v>
          </cell>
          <cell r="DG68">
            <v>0</v>
          </cell>
          <cell r="EK68">
            <v>48.34563</v>
          </cell>
          <cell r="OJ68">
            <v>0</v>
          </cell>
          <cell r="OP68">
            <v>1193.2056299999999</v>
          </cell>
          <cell r="OQ68">
            <v>48.34563</v>
          </cell>
          <cell r="OR68">
            <v>1004.35023</v>
          </cell>
          <cell r="OS68">
            <v>49.489269999999998</v>
          </cell>
          <cell r="OZ68">
            <v>1144.8599999999999</v>
          </cell>
          <cell r="PD68">
            <v>0</v>
          </cell>
          <cell r="PF68">
            <v>0</v>
          </cell>
          <cell r="PH68">
            <v>48.34563</v>
          </cell>
          <cell r="PZ68">
            <v>0</v>
          </cell>
          <cell r="QA68">
            <v>0</v>
          </cell>
          <cell r="QB68">
            <v>139.36612</v>
          </cell>
          <cell r="QC68">
            <v>0</v>
          </cell>
          <cell r="QD68">
            <v>0</v>
          </cell>
          <cell r="QE68">
            <v>48.34563</v>
          </cell>
          <cell r="QM68">
            <v>0</v>
          </cell>
          <cell r="QN68">
            <v>0</v>
          </cell>
          <cell r="QO68">
            <v>0</v>
          </cell>
          <cell r="QP68">
            <v>0</v>
          </cell>
          <cell r="QQ68">
            <v>0</v>
          </cell>
          <cell r="QR68">
            <v>0</v>
          </cell>
          <cell r="QZ68">
            <v>0</v>
          </cell>
          <cell r="RA68">
            <v>0</v>
          </cell>
          <cell r="RB68">
            <v>0</v>
          </cell>
          <cell r="RC68">
            <v>0</v>
          </cell>
          <cell r="RD68">
            <v>0</v>
          </cell>
          <cell r="RE68">
            <v>0</v>
          </cell>
          <cell r="RP68">
            <v>0</v>
          </cell>
          <cell r="SA68">
            <v>0</v>
          </cell>
          <cell r="AOM68" t="str">
            <v>Сводка затрат</v>
          </cell>
        </row>
        <row r="69">
          <cell r="B69" t="str">
            <v>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- 0,525 км)</v>
          </cell>
          <cell r="C69" t="str">
            <v>J_009-54-2-02.41-2229</v>
          </cell>
          <cell r="K69">
            <v>2019</v>
          </cell>
          <cell r="S69">
            <v>0</v>
          </cell>
          <cell r="V69">
            <v>0</v>
          </cell>
          <cell r="CC69">
            <v>0</v>
          </cell>
          <cell r="DG69">
            <v>0</v>
          </cell>
          <cell r="EK69">
            <v>0</v>
          </cell>
          <cell r="OJ69">
            <v>0</v>
          </cell>
          <cell r="OP69">
            <v>1358.2989399999999</v>
          </cell>
          <cell r="OQ69">
            <v>71.205510000000004</v>
          </cell>
          <cell r="OR69">
            <v>978.43403000000001</v>
          </cell>
          <cell r="OS69">
            <v>68.197199999999995</v>
          </cell>
          <cell r="OZ69">
            <v>1358.2989399999999</v>
          </cell>
          <cell r="PD69">
            <v>0</v>
          </cell>
          <cell r="PF69">
            <v>0</v>
          </cell>
          <cell r="PH69">
            <v>0</v>
          </cell>
          <cell r="PZ69">
            <v>0</v>
          </cell>
          <cell r="QA69">
            <v>0</v>
          </cell>
          <cell r="QB69">
            <v>67.427989999999994</v>
          </cell>
          <cell r="QC69">
            <v>0</v>
          </cell>
          <cell r="QD69">
            <v>0</v>
          </cell>
          <cell r="QE69">
            <v>0</v>
          </cell>
          <cell r="QM69">
            <v>0</v>
          </cell>
          <cell r="QN69">
            <v>0</v>
          </cell>
          <cell r="QO69">
            <v>0</v>
          </cell>
          <cell r="QP69">
            <v>0</v>
          </cell>
          <cell r="QQ69">
            <v>0</v>
          </cell>
          <cell r="QR69">
            <v>0</v>
          </cell>
          <cell r="QZ69">
            <v>0</v>
          </cell>
          <cell r="RA69">
            <v>0</v>
          </cell>
          <cell r="RB69">
            <v>0</v>
          </cell>
          <cell r="RC69">
            <v>0</v>
          </cell>
          <cell r="RD69">
            <v>0</v>
          </cell>
          <cell r="RE69">
            <v>0</v>
          </cell>
          <cell r="RP69">
            <v>0</v>
          </cell>
          <cell r="SA69">
            <v>0</v>
          </cell>
          <cell r="AOM69" t="str">
            <v>Сметный расчет</v>
          </cell>
        </row>
        <row r="70">
          <cell r="B70" t="str">
            <v>Строительство 6КЛ 0,4 кВ ф.8,ф.10,ф.9,ф.13,ф.14,ф.16 от РП 10/0,4 кВ «Южная» в г. Ухта Республики Коми (Бетиз, ООО Дог. № 56-00120Ц/18 от 01.03.18)(6КЛ 0,4 кВ - 1,5 км)</v>
          </cell>
          <cell r="C70" t="str">
            <v>J_009-54-2-02.41-2227</v>
          </cell>
          <cell r="K70">
            <v>2019</v>
          </cell>
          <cell r="S70">
            <v>0</v>
          </cell>
          <cell r="V70">
            <v>0</v>
          </cell>
          <cell r="CC70">
            <v>0</v>
          </cell>
          <cell r="DG70">
            <v>0</v>
          </cell>
          <cell r="EK70">
            <v>191.48999999999998</v>
          </cell>
          <cell r="OJ70">
            <v>0</v>
          </cell>
          <cell r="OP70">
            <v>4401.1493499999997</v>
          </cell>
          <cell r="OQ70">
            <v>219.52518000000001</v>
          </cell>
          <cell r="OR70">
            <v>3397.48198</v>
          </cell>
          <cell r="OS70">
            <v>0</v>
          </cell>
          <cell r="OZ70">
            <v>4209.6593499999999</v>
          </cell>
          <cell r="PD70">
            <v>0</v>
          </cell>
          <cell r="PF70">
            <v>0</v>
          </cell>
          <cell r="PH70">
            <v>191.48999999999998</v>
          </cell>
          <cell r="PZ70">
            <v>0</v>
          </cell>
          <cell r="QA70">
            <v>0</v>
          </cell>
          <cell r="QB70">
            <v>504.47722999999985</v>
          </cell>
          <cell r="QC70">
            <v>0</v>
          </cell>
          <cell r="QD70">
            <v>0</v>
          </cell>
          <cell r="QE70">
            <v>191.49</v>
          </cell>
          <cell r="QM70">
            <v>0</v>
          </cell>
          <cell r="QN70">
            <v>0</v>
          </cell>
          <cell r="QO70">
            <v>0</v>
          </cell>
          <cell r="QP70">
            <v>0</v>
          </cell>
          <cell r="QQ70">
            <v>0</v>
          </cell>
          <cell r="QR70">
            <v>0</v>
          </cell>
          <cell r="QZ70">
            <v>0</v>
          </cell>
          <cell r="RA70">
            <v>0</v>
          </cell>
          <cell r="RB70">
            <v>0</v>
          </cell>
          <cell r="RC70">
            <v>0</v>
          </cell>
          <cell r="RD70">
            <v>0</v>
          </cell>
          <cell r="RE70">
            <v>0</v>
          </cell>
          <cell r="RP70">
            <v>0</v>
          </cell>
          <cell r="SA70">
            <v>0</v>
          </cell>
          <cell r="AOM70" t="str">
            <v>Сметный расчет</v>
          </cell>
        </row>
        <row r="71">
          <cell r="B71" t="str">
            <v>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v>
          </cell>
          <cell r="C71" t="str">
            <v>J_009-55-2-03.31-1897</v>
          </cell>
          <cell r="K71">
            <v>2019</v>
          </cell>
          <cell r="S71">
            <v>0</v>
          </cell>
          <cell r="V71">
            <v>0</v>
          </cell>
          <cell r="CC71">
            <v>0</v>
          </cell>
          <cell r="DG71">
            <v>0</v>
          </cell>
          <cell r="EK71">
            <v>0</v>
          </cell>
          <cell r="OJ71">
            <v>0</v>
          </cell>
          <cell r="OP71">
            <v>5247.3531499999999</v>
          </cell>
          <cell r="OQ71">
            <v>257.26497999999998</v>
          </cell>
          <cell r="OR71">
            <v>3552.5756599999995</v>
          </cell>
          <cell r="OS71">
            <v>624.72479999999996</v>
          </cell>
          <cell r="OZ71">
            <v>5247.3531499999999</v>
          </cell>
          <cell r="PD71">
            <v>0</v>
          </cell>
          <cell r="PF71">
            <v>0</v>
          </cell>
          <cell r="PH71">
            <v>0</v>
          </cell>
          <cell r="PZ71">
            <v>0</v>
          </cell>
          <cell r="QA71">
            <v>0</v>
          </cell>
          <cell r="QB71">
            <v>392.68844999999965</v>
          </cell>
          <cell r="QC71">
            <v>0</v>
          </cell>
          <cell r="QD71">
            <v>0</v>
          </cell>
          <cell r="QE71">
            <v>0</v>
          </cell>
          <cell r="QM71">
            <v>0</v>
          </cell>
          <cell r="QN71">
            <v>0</v>
          </cell>
          <cell r="QO71">
            <v>0</v>
          </cell>
          <cell r="QP71">
            <v>0</v>
          </cell>
          <cell r="QQ71">
            <v>0</v>
          </cell>
          <cell r="QR71">
            <v>0</v>
          </cell>
          <cell r="QZ71">
            <v>0</v>
          </cell>
          <cell r="RA71">
            <v>0</v>
          </cell>
          <cell r="RB71">
            <v>0</v>
          </cell>
          <cell r="RC71">
            <v>0</v>
          </cell>
          <cell r="RD71">
            <v>0</v>
          </cell>
          <cell r="RE71">
            <v>0</v>
          </cell>
          <cell r="RP71">
            <v>0</v>
          </cell>
          <cell r="SA71">
            <v>0</v>
          </cell>
          <cell r="AOM71" t="str">
            <v>Сметный расчет</v>
          </cell>
        </row>
        <row r="72">
          <cell r="B72" t="str">
            <v>Строительство КЛ 0,4 кВ ф.24 от ТП 10/0,4 кВ №217 в г. Ухта Республики Коми (Охотский Юрий Николаевич Дог. № 56-02516Ц/17 от 17.08.17 - 1 шт.)(КЛ 0,4 кВ - 0,205 км)</v>
          </cell>
          <cell r="C72" t="str">
            <v>J_009-54-2-02.41-2231</v>
          </cell>
          <cell r="K72">
            <v>2019</v>
          </cell>
          <cell r="S72" t="str">
            <v>Май 2018</v>
          </cell>
          <cell r="V72">
            <v>0</v>
          </cell>
          <cell r="CC72">
            <v>0</v>
          </cell>
          <cell r="DG72">
            <v>0</v>
          </cell>
          <cell r="EK72">
            <v>50.305470000000007</v>
          </cell>
          <cell r="OJ72">
            <v>0</v>
          </cell>
          <cell r="OP72">
            <v>553.81237999999996</v>
          </cell>
          <cell r="OQ72">
            <v>23.39</v>
          </cell>
          <cell r="OR72">
            <v>494.12540000000001</v>
          </cell>
          <cell r="OS72">
            <v>0</v>
          </cell>
          <cell r="OZ72">
            <v>503.50690999999995</v>
          </cell>
          <cell r="PD72">
            <v>0</v>
          </cell>
          <cell r="PF72">
            <v>0</v>
          </cell>
          <cell r="PH72">
            <v>50.305470000000007</v>
          </cell>
          <cell r="PZ72">
            <v>0</v>
          </cell>
          <cell r="QA72">
            <v>0</v>
          </cell>
          <cell r="QB72">
            <v>66.892690000000002</v>
          </cell>
          <cell r="QC72">
            <v>0</v>
          </cell>
          <cell r="QD72">
            <v>0</v>
          </cell>
          <cell r="QE72">
            <v>50.30547</v>
          </cell>
          <cell r="QM72">
            <v>0</v>
          </cell>
          <cell r="QN72">
            <v>0</v>
          </cell>
          <cell r="QO72">
            <v>0</v>
          </cell>
          <cell r="QP72">
            <v>0</v>
          </cell>
          <cell r="QQ72">
            <v>0</v>
          </cell>
          <cell r="QR72">
            <v>0</v>
          </cell>
          <cell r="QZ72">
            <v>0</v>
          </cell>
          <cell r="RA72">
            <v>0</v>
          </cell>
          <cell r="RB72">
            <v>0</v>
          </cell>
          <cell r="RC72">
            <v>0</v>
          </cell>
          <cell r="RD72">
            <v>0</v>
          </cell>
          <cell r="RE72">
            <v>0</v>
          </cell>
          <cell r="RP72">
            <v>0</v>
          </cell>
          <cell r="SA72">
            <v>0</v>
          </cell>
          <cell r="AOM72" t="str">
            <v>Сводка затрат</v>
          </cell>
        </row>
        <row r="73">
          <cell r="B73" t="str">
            <v>Строительство 2КЛ 0,4 кВ от ТП 10/0,4 кВ №196 в г. Сыктывкаре Республики Коми (Фонд развития жилищного строительства Республики Коми Дог. № 56-03677Ю/18 от 06.11.18)(2КЛ 0,4кВ - 0,36 км)</v>
          </cell>
          <cell r="C73" t="str">
            <v>J_009-55-2-02.41-0023</v>
          </cell>
          <cell r="K73">
            <v>2019</v>
          </cell>
          <cell r="S73">
            <v>0</v>
          </cell>
          <cell r="V73">
            <v>0</v>
          </cell>
          <cell r="CC73">
            <v>0</v>
          </cell>
          <cell r="DG73">
            <v>0</v>
          </cell>
          <cell r="EK73">
            <v>0</v>
          </cell>
          <cell r="OJ73">
            <v>0</v>
          </cell>
          <cell r="OP73">
            <v>566.44725000000005</v>
          </cell>
          <cell r="OQ73">
            <v>29.59281</v>
          </cell>
          <cell r="OR73">
            <v>436.18351000000001</v>
          </cell>
          <cell r="OS73">
            <v>0</v>
          </cell>
          <cell r="OZ73">
            <v>566.44725000000005</v>
          </cell>
          <cell r="PD73">
            <v>0</v>
          </cell>
          <cell r="PF73">
            <v>0</v>
          </cell>
          <cell r="PH73">
            <v>0</v>
          </cell>
          <cell r="PZ73">
            <v>0</v>
          </cell>
          <cell r="QA73">
            <v>0</v>
          </cell>
          <cell r="QB73">
            <v>29.073550000000001</v>
          </cell>
          <cell r="QC73">
            <v>0</v>
          </cell>
          <cell r="QD73">
            <v>0</v>
          </cell>
          <cell r="QE73">
            <v>0</v>
          </cell>
          <cell r="QM73">
            <v>0</v>
          </cell>
          <cell r="QN73">
            <v>0</v>
          </cell>
          <cell r="QO73">
            <v>0</v>
          </cell>
          <cell r="QP73">
            <v>0</v>
          </cell>
          <cell r="QQ73">
            <v>0</v>
          </cell>
          <cell r="QR73">
            <v>0</v>
          </cell>
          <cell r="QZ73">
            <v>0</v>
          </cell>
          <cell r="RA73">
            <v>0</v>
          </cell>
          <cell r="RB73">
            <v>0</v>
          </cell>
          <cell r="RC73">
            <v>0</v>
          </cell>
          <cell r="RD73">
            <v>0</v>
          </cell>
          <cell r="RE73">
            <v>0</v>
          </cell>
          <cell r="RP73">
            <v>0</v>
          </cell>
          <cell r="SA73">
            <v>0</v>
          </cell>
          <cell r="AOM73" t="str">
            <v>Сметный расчет</v>
          </cell>
        </row>
        <row r="75">
          <cell r="B75"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(ПАО «Газпром» Дог. № 56-01885В/14 от 26.01.15 - 1 шт.)(ПС 110/10 кВ - 1х10 МВА; ВЛ 10 кВ - 6 км)</v>
          </cell>
          <cell r="C75" t="str">
            <v>I_000-51-2-03.13-0001</v>
          </cell>
          <cell r="K75">
            <v>2021</v>
          </cell>
          <cell r="S75" t="str">
            <v>Июнь 2016</v>
          </cell>
          <cell r="V75">
            <v>475.54599000000002</v>
          </cell>
          <cell r="CC75">
            <v>6642.2357899999997</v>
          </cell>
          <cell r="DG75">
            <v>187631.10084999996</v>
          </cell>
          <cell r="EK75">
            <v>32672.057660000042</v>
          </cell>
          <cell r="OJ75">
            <v>5293.1559900000002</v>
          </cell>
          <cell r="OP75">
            <v>196097.39848</v>
          </cell>
          <cell r="OQ75">
            <v>4817.6099999999997</v>
          </cell>
          <cell r="OR75">
            <v>90833.066000000006</v>
          </cell>
          <cell r="OS75">
            <v>81621.771999999997</v>
          </cell>
          <cell r="OZ75">
            <v>2403.3880800000043</v>
          </cell>
          <cell r="PD75">
            <v>957.45599000000004</v>
          </cell>
          <cell r="PF75">
            <v>160420.22456</v>
          </cell>
          <cell r="PH75">
            <v>27023.173859999999</v>
          </cell>
          <cell r="PZ75">
            <v>0</v>
          </cell>
          <cell r="QA75">
            <v>475.54599000000007</v>
          </cell>
          <cell r="QB75">
            <v>5597.0929488888887</v>
          </cell>
          <cell r="QC75">
            <v>925.47964999999999</v>
          </cell>
          <cell r="QD75">
            <v>4622.6392788888888</v>
          </cell>
          <cell r="QE75">
            <v>48.974019999999996</v>
          </cell>
          <cell r="QM75">
            <v>0</v>
          </cell>
          <cell r="QN75">
            <v>0</v>
          </cell>
          <cell r="QO75">
            <v>0</v>
          </cell>
          <cell r="QP75">
            <v>0</v>
          </cell>
          <cell r="QQ75">
            <v>0</v>
          </cell>
          <cell r="QR75">
            <v>0</v>
          </cell>
          <cell r="QZ75">
            <v>0</v>
          </cell>
          <cell r="RA75">
            <v>24.823300000000017</v>
          </cell>
          <cell r="RB75">
            <v>224.71544</v>
          </cell>
          <cell r="RC75">
            <v>31.97634</v>
          </cell>
          <cell r="RD75">
            <v>134.02325999999999</v>
          </cell>
          <cell r="RE75">
            <v>58.71584</v>
          </cell>
          <cell r="RP75">
            <v>0</v>
          </cell>
          <cell r="SA75">
            <v>0</v>
          </cell>
          <cell r="AOM75" t="str">
            <v>Сводка затрат</v>
          </cell>
        </row>
        <row r="76">
          <cell r="B76"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76" t="str">
            <v>J_009-51-2-01.12-0028</v>
          </cell>
          <cell r="K76">
            <v>2021</v>
          </cell>
          <cell r="S76" t="str">
            <v>Август 2018</v>
          </cell>
          <cell r="V76">
            <v>15738.420319999999</v>
          </cell>
          <cell r="CC76">
            <v>82179.14761</v>
          </cell>
          <cell r="DG76">
            <v>0</v>
          </cell>
          <cell r="EK76">
            <v>854628.71729000006</v>
          </cell>
          <cell r="OJ76">
            <v>22478.409469999999</v>
          </cell>
          <cell r="OP76">
            <v>1941712.4293000002</v>
          </cell>
          <cell r="OQ76">
            <v>59347.640919999991</v>
          </cell>
          <cell r="OR76">
            <v>1604612.12892</v>
          </cell>
          <cell r="OS76">
            <v>0</v>
          </cell>
          <cell r="OZ76">
            <v>1877866.0399100003</v>
          </cell>
          <cell r="PD76">
            <v>40764.203679999999</v>
          </cell>
          <cell r="PF76">
            <v>0</v>
          </cell>
          <cell r="PH76">
            <v>603.77623999999992</v>
          </cell>
          <cell r="PZ76">
            <v>0</v>
          </cell>
          <cell r="QA76">
            <v>0</v>
          </cell>
          <cell r="QB76">
            <v>22530.37</v>
          </cell>
          <cell r="QC76">
            <v>1471.7118599999999</v>
          </cell>
          <cell r="QD76">
            <v>0</v>
          </cell>
          <cell r="QE76">
            <v>603.77624000000003</v>
          </cell>
          <cell r="QM76">
            <v>0</v>
          </cell>
          <cell r="QN76">
            <v>0</v>
          </cell>
          <cell r="QO76">
            <v>40918</v>
          </cell>
          <cell r="QP76">
            <v>0</v>
          </cell>
          <cell r="QQ76">
            <v>0</v>
          </cell>
          <cell r="QR76">
            <v>0</v>
          </cell>
          <cell r="QZ76">
            <v>0</v>
          </cell>
          <cell r="RA76">
            <v>0</v>
          </cell>
          <cell r="RB76">
            <v>82.432999999999993</v>
          </cell>
          <cell r="RC76">
            <v>82.432999999999993</v>
          </cell>
          <cell r="RD76">
            <v>0</v>
          </cell>
          <cell r="RE76">
            <v>0</v>
          </cell>
          <cell r="RP76">
            <v>0</v>
          </cell>
          <cell r="SA76">
            <v>23571.030480000001</v>
          </cell>
          <cell r="AOM76" t="str">
            <v>Сводка затрат</v>
          </cell>
        </row>
        <row r="77">
          <cell r="B77" t="str">
            <v>Строительство 2-х цепной ВЛ 0,4 кВ от ТП 10/0,4 кВ №903 (0,09 км), 2КЛ 0,4 кВ (0,2 км) в Сыктывдинском районе (МБДОУ Детский сад №1 с.Выльгорт Дог. № 56-03900Ю/18 от 19.12.18)</v>
          </cell>
          <cell r="C77" t="str">
            <v>J_009-55-2-01.41-2101</v>
          </cell>
          <cell r="K77">
            <v>2019</v>
          </cell>
          <cell r="S77">
            <v>0</v>
          </cell>
          <cell r="V77">
            <v>0</v>
          </cell>
          <cell r="CC77">
            <v>0</v>
          </cell>
          <cell r="DG77">
            <v>0</v>
          </cell>
          <cell r="EK77">
            <v>0</v>
          </cell>
          <cell r="OJ77">
            <v>0</v>
          </cell>
          <cell r="OP77">
            <v>1034.3003900000001</v>
          </cell>
          <cell r="OQ77">
            <v>54.172449999999998</v>
          </cell>
          <cell r="OR77">
            <v>794.88103999999998</v>
          </cell>
          <cell r="OS77">
            <v>12.10525</v>
          </cell>
          <cell r="OZ77">
            <v>1034.3003900000001</v>
          </cell>
          <cell r="PD77">
            <v>0</v>
          </cell>
          <cell r="PF77">
            <v>0</v>
          </cell>
          <cell r="PH77">
            <v>0</v>
          </cell>
          <cell r="PZ77">
            <v>0</v>
          </cell>
          <cell r="QA77">
            <v>0</v>
          </cell>
          <cell r="QB77">
            <v>52.347749999999998</v>
          </cell>
          <cell r="QC77">
            <v>0</v>
          </cell>
          <cell r="QD77">
            <v>0</v>
          </cell>
          <cell r="QE77">
            <v>0</v>
          </cell>
          <cell r="QM77">
            <v>0</v>
          </cell>
          <cell r="QN77">
            <v>0</v>
          </cell>
          <cell r="QO77">
            <v>0</v>
          </cell>
          <cell r="QP77">
            <v>0</v>
          </cell>
          <cell r="QQ77">
            <v>0</v>
          </cell>
          <cell r="QR77">
            <v>0</v>
          </cell>
          <cell r="QZ77">
            <v>0</v>
          </cell>
          <cell r="RA77">
            <v>0</v>
          </cell>
          <cell r="RB77">
            <v>0</v>
          </cell>
          <cell r="RC77">
            <v>0</v>
          </cell>
          <cell r="RD77">
            <v>0</v>
          </cell>
          <cell r="RE77">
            <v>0</v>
          </cell>
          <cell r="RP77">
            <v>0</v>
          </cell>
          <cell r="SA77">
            <v>0</v>
          </cell>
          <cell r="AOM77" t="str">
            <v>Сметный расчет</v>
          </cell>
        </row>
        <row r="90">
          <cell r="B90" t="str">
            <v>Технологическое присоединение объектов электросетевого хозяйства, всего, в том числе:</v>
          </cell>
          <cell r="C90" t="str">
            <v>Г</v>
          </cell>
          <cell r="S90">
            <v>0</v>
          </cell>
          <cell r="V90">
            <v>0</v>
          </cell>
          <cell r="CC90">
            <v>0</v>
          </cell>
          <cell r="DG90">
            <v>0</v>
          </cell>
          <cell r="EK90">
            <v>0</v>
          </cell>
          <cell r="OJ90">
            <v>0</v>
          </cell>
          <cell r="OP90">
            <v>0</v>
          </cell>
          <cell r="OQ90">
            <v>0</v>
          </cell>
          <cell r="OR90">
            <v>0</v>
          </cell>
          <cell r="OS90">
            <v>0</v>
          </cell>
          <cell r="OZ90">
            <v>0</v>
          </cell>
          <cell r="PD90">
            <v>0</v>
          </cell>
          <cell r="PF90">
            <v>0</v>
          </cell>
          <cell r="PH90">
            <v>0</v>
          </cell>
          <cell r="PZ90">
            <v>0</v>
          </cell>
          <cell r="QA90">
            <v>0</v>
          </cell>
          <cell r="QB90">
            <v>0</v>
          </cell>
          <cell r="QC90">
            <v>0</v>
          </cell>
          <cell r="QD90">
            <v>0</v>
          </cell>
          <cell r="QE90">
            <v>0</v>
          </cell>
          <cell r="QM90">
            <v>0</v>
          </cell>
          <cell r="QN90">
            <v>0</v>
          </cell>
          <cell r="QO90">
            <v>0</v>
          </cell>
          <cell r="QP90">
            <v>0</v>
          </cell>
          <cell r="QQ90">
            <v>0</v>
          </cell>
          <cell r="QR90">
            <v>0</v>
          </cell>
          <cell r="QZ90">
            <v>0</v>
          </cell>
          <cell r="RA90">
            <v>0</v>
          </cell>
          <cell r="RB90">
            <v>0</v>
          </cell>
          <cell r="RC90">
            <v>0</v>
          </cell>
          <cell r="RD90">
            <v>0</v>
          </cell>
          <cell r="RE90">
            <v>0</v>
          </cell>
          <cell r="RP90">
            <v>0</v>
          </cell>
          <cell r="SA90">
            <v>0</v>
          </cell>
          <cell r="AOM90">
            <v>0</v>
          </cell>
        </row>
        <row r="91">
          <cell r="B91" t="str">
            <v>Технологическое присоединение объектов электросетевого хозяйства, принадлежащих  иным сетевым организациям и иным лицам, всего, в том числе:</v>
          </cell>
          <cell r="C91" t="str">
            <v>Г</v>
          </cell>
          <cell r="S91">
            <v>0</v>
          </cell>
          <cell r="V91">
            <v>0</v>
          </cell>
          <cell r="CC91">
            <v>0</v>
          </cell>
          <cell r="DG91">
            <v>0</v>
          </cell>
          <cell r="EK91">
            <v>0</v>
          </cell>
          <cell r="OJ91">
            <v>0</v>
          </cell>
          <cell r="OP91">
            <v>0</v>
          </cell>
          <cell r="OQ91">
            <v>0</v>
          </cell>
          <cell r="OR91">
            <v>0</v>
          </cell>
          <cell r="OS91">
            <v>0</v>
          </cell>
          <cell r="OZ91">
            <v>0</v>
          </cell>
          <cell r="PD91">
            <v>0</v>
          </cell>
          <cell r="PF91">
            <v>0</v>
          </cell>
          <cell r="PH91">
            <v>0</v>
          </cell>
          <cell r="PZ91">
            <v>0</v>
          </cell>
          <cell r="QA91">
            <v>0</v>
          </cell>
          <cell r="QB91">
            <v>0</v>
          </cell>
          <cell r="QC91">
            <v>0</v>
          </cell>
          <cell r="QD91">
            <v>0</v>
          </cell>
          <cell r="QE91">
            <v>0</v>
          </cell>
          <cell r="QM91">
            <v>0</v>
          </cell>
          <cell r="QN91">
            <v>0</v>
          </cell>
          <cell r="QO91">
            <v>0</v>
          </cell>
          <cell r="QP91">
            <v>0</v>
          </cell>
          <cell r="QQ91">
            <v>0</v>
          </cell>
          <cell r="QR91">
            <v>0</v>
          </cell>
          <cell r="QZ91">
            <v>0</v>
          </cell>
          <cell r="RA91">
            <v>0</v>
          </cell>
          <cell r="RB91">
            <v>0</v>
          </cell>
          <cell r="RC91">
            <v>0</v>
          </cell>
          <cell r="RD91">
            <v>0</v>
          </cell>
          <cell r="RE91">
            <v>0</v>
          </cell>
          <cell r="RP91">
            <v>0</v>
          </cell>
          <cell r="SA91">
            <v>0</v>
          </cell>
          <cell r="AOM91">
            <v>0</v>
          </cell>
        </row>
        <row r="113">
          <cell r="B113" t="str">
            <v>Технологическое присоединение к электрическим сетям иных сетевых организаций, всего, в том числе:</v>
          </cell>
          <cell r="C113" t="str">
            <v>Г</v>
          </cell>
          <cell r="S113">
            <v>0</v>
          </cell>
          <cell r="V113">
            <v>0</v>
          </cell>
          <cell r="CC113">
            <v>0</v>
          </cell>
          <cell r="DG113">
            <v>0</v>
          </cell>
          <cell r="EK113">
            <v>0</v>
          </cell>
          <cell r="OJ113">
            <v>0</v>
          </cell>
          <cell r="OP113">
            <v>0</v>
          </cell>
          <cell r="OQ113">
            <v>0</v>
          </cell>
          <cell r="OR113">
            <v>0</v>
          </cell>
          <cell r="OS113">
            <v>0</v>
          </cell>
          <cell r="OZ113">
            <v>0</v>
          </cell>
          <cell r="PD113">
            <v>0</v>
          </cell>
          <cell r="PF113">
            <v>0</v>
          </cell>
          <cell r="PH113">
            <v>0</v>
          </cell>
          <cell r="PZ113">
            <v>0</v>
          </cell>
          <cell r="QA113">
            <v>0</v>
          </cell>
          <cell r="QB113">
            <v>0</v>
          </cell>
          <cell r="QC113">
            <v>0</v>
          </cell>
          <cell r="QD113">
            <v>0</v>
          </cell>
          <cell r="QE113">
            <v>0</v>
          </cell>
          <cell r="QM113">
            <v>0</v>
          </cell>
          <cell r="QN113">
            <v>0</v>
          </cell>
          <cell r="QO113">
            <v>0</v>
          </cell>
          <cell r="QP113">
            <v>0</v>
          </cell>
          <cell r="QQ113">
            <v>0</v>
          </cell>
          <cell r="QR113">
            <v>0</v>
          </cell>
          <cell r="QZ113">
            <v>0</v>
          </cell>
          <cell r="RA113">
            <v>0</v>
          </cell>
          <cell r="RB113">
            <v>0</v>
          </cell>
          <cell r="RC113">
            <v>0</v>
          </cell>
          <cell r="RD113">
            <v>0</v>
          </cell>
          <cell r="RE113">
            <v>0</v>
          </cell>
          <cell r="RP113">
            <v>0</v>
          </cell>
          <cell r="SA113">
            <v>0</v>
          </cell>
          <cell r="AOM113">
            <v>0</v>
          </cell>
        </row>
        <row r="125">
          <cell r="B125" t="str">
            <v>Технологическое присоединение объектов по производству электрической энергии всего, в том числе:</v>
          </cell>
          <cell r="C125" t="str">
            <v>Г</v>
          </cell>
          <cell r="S125">
            <v>0</v>
          </cell>
          <cell r="V125">
            <v>0</v>
          </cell>
          <cell r="CC125">
            <v>0</v>
          </cell>
          <cell r="DG125">
            <v>0</v>
          </cell>
          <cell r="EK125">
            <v>0</v>
          </cell>
          <cell r="OJ125">
            <v>0</v>
          </cell>
          <cell r="OP125">
            <v>0</v>
          </cell>
          <cell r="OQ125">
            <v>0</v>
          </cell>
          <cell r="OR125">
            <v>0</v>
          </cell>
          <cell r="OS125">
            <v>0</v>
          </cell>
          <cell r="OZ125">
            <v>0</v>
          </cell>
          <cell r="PD125">
            <v>0</v>
          </cell>
          <cell r="PF125">
            <v>0</v>
          </cell>
          <cell r="PH125">
            <v>0</v>
          </cell>
          <cell r="PZ125">
            <v>0</v>
          </cell>
          <cell r="QA125">
            <v>0</v>
          </cell>
          <cell r="QB125">
            <v>0</v>
          </cell>
          <cell r="QC125">
            <v>0</v>
          </cell>
          <cell r="QD125">
            <v>0</v>
          </cell>
          <cell r="QE125">
            <v>0</v>
          </cell>
          <cell r="QM125">
            <v>0</v>
          </cell>
          <cell r="QN125">
            <v>0</v>
          </cell>
          <cell r="QO125">
            <v>0</v>
          </cell>
          <cell r="QP125">
            <v>0</v>
          </cell>
          <cell r="QQ125">
            <v>0</v>
          </cell>
          <cell r="QR125">
            <v>0</v>
          </cell>
          <cell r="QZ125">
            <v>0</v>
          </cell>
          <cell r="RA125">
            <v>0</v>
          </cell>
          <cell r="RB125">
            <v>0</v>
          </cell>
          <cell r="RC125">
            <v>0</v>
          </cell>
          <cell r="RD125">
            <v>0</v>
          </cell>
          <cell r="RE125">
            <v>0</v>
          </cell>
          <cell r="RP125">
            <v>0</v>
          </cell>
          <cell r="SA125">
            <v>0</v>
          </cell>
          <cell r="AOM125">
            <v>0</v>
          </cell>
        </row>
        <row r="126">
          <cell r="B126" t="str">
            <v>Наименование объекта по производству электрической энергии, всего, в том числе:</v>
          </cell>
          <cell r="C126" t="str">
            <v>Г</v>
          </cell>
        </row>
        <row r="127">
          <cell r="B12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7" t="str">
            <v>Г</v>
          </cell>
          <cell r="S127">
            <v>0</v>
          </cell>
          <cell r="V127">
            <v>0</v>
          </cell>
          <cell r="CC127">
            <v>0</v>
          </cell>
          <cell r="DG127">
            <v>0</v>
          </cell>
          <cell r="EK127">
            <v>0</v>
          </cell>
          <cell r="OJ127">
            <v>0</v>
          </cell>
          <cell r="OP127">
            <v>0</v>
          </cell>
          <cell r="OQ127">
            <v>0</v>
          </cell>
          <cell r="OR127">
            <v>0</v>
          </cell>
          <cell r="OS127">
            <v>0</v>
          </cell>
          <cell r="OZ127">
            <v>0</v>
          </cell>
          <cell r="PD127">
            <v>0</v>
          </cell>
          <cell r="PF127">
            <v>0</v>
          </cell>
          <cell r="PH127">
            <v>0</v>
          </cell>
          <cell r="PZ127">
            <v>0</v>
          </cell>
          <cell r="QA127">
            <v>0</v>
          </cell>
          <cell r="QB127">
            <v>0</v>
          </cell>
          <cell r="QC127">
            <v>0</v>
          </cell>
          <cell r="QD127">
            <v>0</v>
          </cell>
          <cell r="QE127">
            <v>0</v>
          </cell>
          <cell r="QM127">
            <v>0</v>
          </cell>
          <cell r="QN127">
            <v>0</v>
          </cell>
          <cell r="QO127">
            <v>0</v>
          </cell>
          <cell r="QP127">
            <v>0</v>
          </cell>
          <cell r="QQ127">
            <v>0</v>
          </cell>
          <cell r="QR127">
            <v>0</v>
          </cell>
          <cell r="QZ127">
            <v>0</v>
          </cell>
          <cell r="RA127">
            <v>0</v>
          </cell>
          <cell r="RB127">
            <v>0</v>
          </cell>
          <cell r="RC127">
            <v>0</v>
          </cell>
          <cell r="RD127">
            <v>0</v>
          </cell>
          <cell r="RE127">
            <v>0</v>
          </cell>
          <cell r="RP127">
            <v>0</v>
          </cell>
          <cell r="SA127">
            <v>0</v>
          </cell>
          <cell r="AOM127">
            <v>0</v>
          </cell>
        </row>
        <row r="131">
          <cell r="B1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1" t="str">
            <v>Г</v>
          </cell>
          <cell r="S131">
            <v>0</v>
          </cell>
          <cell r="V131">
            <v>0</v>
          </cell>
          <cell r="CC131">
            <v>0</v>
          </cell>
          <cell r="DG131">
            <v>0</v>
          </cell>
          <cell r="EK131">
            <v>0</v>
          </cell>
          <cell r="OJ131">
            <v>0</v>
          </cell>
          <cell r="OP131">
            <v>0</v>
          </cell>
          <cell r="OQ131">
            <v>0</v>
          </cell>
          <cell r="OR131">
            <v>0</v>
          </cell>
          <cell r="OS131">
            <v>0</v>
          </cell>
          <cell r="OZ131">
            <v>0</v>
          </cell>
          <cell r="PD131">
            <v>0</v>
          </cell>
          <cell r="PF131">
            <v>0</v>
          </cell>
          <cell r="PH131">
            <v>0</v>
          </cell>
          <cell r="PZ131">
            <v>0</v>
          </cell>
          <cell r="QA131">
            <v>0</v>
          </cell>
          <cell r="QB131">
            <v>0</v>
          </cell>
          <cell r="QC131">
            <v>0</v>
          </cell>
          <cell r="QD131">
            <v>0</v>
          </cell>
          <cell r="QE131">
            <v>0</v>
          </cell>
          <cell r="QM131">
            <v>0</v>
          </cell>
          <cell r="QN131">
            <v>0</v>
          </cell>
          <cell r="QO131">
            <v>0</v>
          </cell>
          <cell r="QP131">
            <v>0</v>
          </cell>
          <cell r="QQ131">
            <v>0</v>
          </cell>
          <cell r="QR131">
            <v>0</v>
          </cell>
          <cell r="QZ131">
            <v>0</v>
          </cell>
          <cell r="RA131">
            <v>0</v>
          </cell>
          <cell r="RB131">
            <v>0</v>
          </cell>
          <cell r="RC131">
            <v>0</v>
          </cell>
          <cell r="RD131">
            <v>0</v>
          </cell>
          <cell r="RE131">
            <v>0</v>
          </cell>
          <cell r="RP131">
            <v>0</v>
          </cell>
          <cell r="SA131">
            <v>0</v>
          </cell>
          <cell r="AOM131">
            <v>0</v>
          </cell>
        </row>
        <row r="135">
          <cell r="B1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5" t="str">
            <v>Г</v>
          </cell>
          <cell r="S135">
            <v>0</v>
          </cell>
          <cell r="V135">
            <v>0</v>
          </cell>
          <cell r="CC135">
            <v>0</v>
          </cell>
          <cell r="DG135">
            <v>0</v>
          </cell>
          <cell r="EK135">
            <v>0</v>
          </cell>
          <cell r="OJ135">
            <v>0</v>
          </cell>
          <cell r="OP135">
            <v>0</v>
          </cell>
          <cell r="OQ135">
            <v>0</v>
          </cell>
          <cell r="OR135">
            <v>0</v>
          </cell>
          <cell r="OS135">
            <v>0</v>
          </cell>
          <cell r="OZ135">
            <v>0</v>
          </cell>
          <cell r="PD135">
            <v>0</v>
          </cell>
          <cell r="PF135">
            <v>0</v>
          </cell>
          <cell r="PH135">
            <v>0</v>
          </cell>
          <cell r="PZ135">
            <v>0</v>
          </cell>
          <cell r="QA135">
            <v>0</v>
          </cell>
          <cell r="QB135">
            <v>0</v>
          </cell>
          <cell r="QC135">
            <v>0</v>
          </cell>
          <cell r="QD135">
            <v>0</v>
          </cell>
          <cell r="QE135">
            <v>0</v>
          </cell>
          <cell r="QM135">
            <v>0</v>
          </cell>
          <cell r="QN135">
            <v>0</v>
          </cell>
          <cell r="QO135">
            <v>0</v>
          </cell>
          <cell r="QP135">
            <v>0</v>
          </cell>
          <cell r="QQ135">
            <v>0</v>
          </cell>
          <cell r="QR135">
            <v>0</v>
          </cell>
          <cell r="QZ135">
            <v>0</v>
          </cell>
          <cell r="RA135">
            <v>0</v>
          </cell>
          <cell r="RB135">
            <v>0</v>
          </cell>
          <cell r="RC135">
            <v>0</v>
          </cell>
          <cell r="RD135">
            <v>0</v>
          </cell>
          <cell r="RE135">
            <v>0</v>
          </cell>
          <cell r="RP135">
            <v>0</v>
          </cell>
          <cell r="SA135">
            <v>0</v>
          </cell>
          <cell r="AOM135">
            <v>0</v>
          </cell>
        </row>
        <row r="139">
          <cell r="B139" t="str">
            <v>Наименование объекта по производству электрической энергии, всего, в том числе:</v>
          </cell>
          <cell r="C139" t="str">
            <v>Г</v>
          </cell>
        </row>
        <row r="140">
          <cell r="B14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40" t="str">
            <v>Г</v>
          </cell>
          <cell r="S140">
            <v>0</v>
          </cell>
          <cell r="V140">
            <v>0</v>
          </cell>
          <cell r="CC140">
            <v>0</v>
          </cell>
          <cell r="DG140">
            <v>0</v>
          </cell>
          <cell r="EK140">
            <v>0</v>
          </cell>
          <cell r="OJ140">
            <v>0</v>
          </cell>
          <cell r="OP140">
            <v>0</v>
          </cell>
          <cell r="OQ140">
            <v>0</v>
          </cell>
          <cell r="OR140">
            <v>0</v>
          </cell>
          <cell r="OS140">
            <v>0</v>
          </cell>
          <cell r="OZ140">
            <v>0</v>
          </cell>
          <cell r="PD140">
            <v>0</v>
          </cell>
          <cell r="PF140">
            <v>0</v>
          </cell>
          <cell r="PH140">
            <v>0</v>
          </cell>
          <cell r="PZ140">
            <v>0</v>
          </cell>
          <cell r="QA140">
            <v>0</v>
          </cell>
          <cell r="QB140">
            <v>0</v>
          </cell>
          <cell r="QC140">
            <v>0</v>
          </cell>
          <cell r="QD140">
            <v>0</v>
          </cell>
          <cell r="QE140">
            <v>0</v>
          </cell>
          <cell r="QM140">
            <v>0</v>
          </cell>
          <cell r="QN140">
            <v>0</v>
          </cell>
          <cell r="QO140">
            <v>0</v>
          </cell>
          <cell r="QP140">
            <v>0</v>
          </cell>
          <cell r="QQ140">
            <v>0</v>
          </cell>
          <cell r="QR140">
            <v>0</v>
          </cell>
          <cell r="QZ140">
            <v>0</v>
          </cell>
          <cell r="RA140">
            <v>0</v>
          </cell>
          <cell r="RB140">
            <v>0</v>
          </cell>
          <cell r="RC140">
            <v>0</v>
          </cell>
          <cell r="RD140">
            <v>0</v>
          </cell>
          <cell r="RE140">
            <v>0</v>
          </cell>
          <cell r="RP140">
            <v>0</v>
          </cell>
          <cell r="SA140">
            <v>0</v>
          </cell>
          <cell r="AOM140">
            <v>0</v>
          </cell>
        </row>
        <row r="144">
          <cell r="B14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4" t="str">
            <v>Г</v>
          </cell>
          <cell r="S144">
            <v>0</v>
          </cell>
          <cell r="V144">
            <v>0</v>
          </cell>
          <cell r="CC144">
            <v>0</v>
          </cell>
          <cell r="DG144">
            <v>0</v>
          </cell>
          <cell r="EK144">
            <v>0</v>
          </cell>
          <cell r="OJ144">
            <v>0</v>
          </cell>
          <cell r="OP144">
            <v>0</v>
          </cell>
          <cell r="OQ144">
            <v>0</v>
          </cell>
          <cell r="OR144">
            <v>0</v>
          </cell>
          <cell r="OS144">
            <v>0</v>
          </cell>
          <cell r="OZ144">
            <v>0</v>
          </cell>
          <cell r="PD144">
            <v>0</v>
          </cell>
          <cell r="PF144">
            <v>0</v>
          </cell>
          <cell r="PH144">
            <v>0</v>
          </cell>
          <cell r="PZ144">
            <v>0</v>
          </cell>
          <cell r="QA144">
            <v>0</v>
          </cell>
          <cell r="QB144">
            <v>0</v>
          </cell>
          <cell r="QC144">
            <v>0</v>
          </cell>
          <cell r="QD144">
            <v>0</v>
          </cell>
          <cell r="QE144">
            <v>0</v>
          </cell>
          <cell r="QM144">
            <v>0</v>
          </cell>
          <cell r="QN144">
            <v>0</v>
          </cell>
          <cell r="QO144">
            <v>0</v>
          </cell>
          <cell r="QP144">
            <v>0</v>
          </cell>
          <cell r="QQ144">
            <v>0</v>
          </cell>
          <cell r="QR144">
            <v>0</v>
          </cell>
          <cell r="QZ144">
            <v>0</v>
          </cell>
          <cell r="RA144">
            <v>0</v>
          </cell>
          <cell r="RB144">
            <v>0</v>
          </cell>
          <cell r="RC144">
            <v>0</v>
          </cell>
          <cell r="RD144">
            <v>0</v>
          </cell>
          <cell r="RE144">
            <v>0</v>
          </cell>
          <cell r="RP144">
            <v>0</v>
          </cell>
          <cell r="SA144">
            <v>0</v>
          </cell>
          <cell r="AOM144">
            <v>0</v>
          </cell>
        </row>
        <row r="148">
          <cell r="B14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8" t="str">
            <v>Г</v>
          </cell>
          <cell r="S148">
            <v>0</v>
          </cell>
          <cell r="V148">
            <v>0</v>
          </cell>
          <cell r="CC148">
            <v>0</v>
          </cell>
          <cell r="DG148">
            <v>0</v>
          </cell>
          <cell r="EK148">
            <v>0</v>
          </cell>
          <cell r="OJ148">
            <v>0</v>
          </cell>
          <cell r="OP148">
            <v>0</v>
          </cell>
          <cell r="OQ148">
            <v>0</v>
          </cell>
          <cell r="OR148">
            <v>0</v>
          </cell>
          <cell r="OS148">
            <v>0</v>
          </cell>
          <cell r="OZ148">
            <v>0</v>
          </cell>
          <cell r="PD148">
            <v>0</v>
          </cell>
          <cell r="PF148">
            <v>0</v>
          </cell>
          <cell r="PH148">
            <v>0</v>
          </cell>
          <cell r="PZ148">
            <v>0</v>
          </cell>
          <cell r="QA148">
            <v>0</v>
          </cell>
          <cell r="QB148">
            <v>0</v>
          </cell>
          <cell r="QC148">
            <v>0</v>
          </cell>
          <cell r="QD148">
            <v>0</v>
          </cell>
          <cell r="QE148">
            <v>0</v>
          </cell>
          <cell r="QM148">
            <v>0</v>
          </cell>
          <cell r="QN148">
            <v>0</v>
          </cell>
          <cell r="QO148">
            <v>0</v>
          </cell>
          <cell r="QP148">
            <v>0</v>
          </cell>
          <cell r="QQ148">
            <v>0</v>
          </cell>
          <cell r="QR148">
            <v>0</v>
          </cell>
          <cell r="QZ148">
            <v>0</v>
          </cell>
          <cell r="RA148">
            <v>0</v>
          </cell>
          <cell r="RB148">
            <v>0</v>
          </cell>
          <cell r="RC148">
            <v>0</v>
          </cell>
          <cell r="RD148">
            <v>0</v>
          </cell>
          <cell r="RE148">
            <v>0</v>
          </cell>
          <cell r="RP148">
            <v>0</v>
          </cell>
          <cell r="SA148">
            <v>0</v>
          </cell>
          <cell r="AOM148">
            <v>0</v>
          </cell>
        </row>
        <row r="152">
          <cell r="B152"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52" t="str">
            <v>Г</v>
          </cell>
          <cell r="S152">
            <v>0</v>
          </cell>
          <cell r="V152">
            <v>3093.9514290000002</v>
          </cell>
          <cell r="CC152">
            <v>11316.000739999999</v>
          </cell>
          <cell r="DG152">
            <v>55061.081530000003</v>
          </cell>
          <cell r="EK152">
            <v>51945.071889999999</v>
          </cell>
          <cell r="OJ152">
            <v>8843.6148900000007</v>
          </cell>
          <cell r="OP152">
            <v>108851.38216000001</v>
          </cell>
          <cell r="OQ152">
            <v>5493.6090899999999</v>
          </cell>
          <cell r="OR152">
            <v>34680.650700000006</v>
          </cell>
          <cell r="OS152">
            <v>53704.658280000011</v>
          </cell>
          <cell r="OZ152">
            <v>4911.4823099999994</v>
          </cell>
          <cell r="PD152">
            <v>7914.6373899999999</v>
          </cell>
          <cell r="PF152">
            <v>82628.084519999989</v>
          </cell>
          <cell r="PH152">
            <v>4553.5630499999997</v>
          </cell>
          <cell r="PZ152">
            <v>61.435789999999997</v>
          </cell>
          <cell r="QA152">
            <v>619.95175999999992</v>
          </cell>
          <cell r="QB152">
            <v>3511.8588899999991</v>
          </cell>
          <cell r="QC152">
            <v>82.919669999999996</v>
          </cell>
          <cell r="QD152">
            <v>2509.8504599999997</v>
          </cell>
          <cell r="QE152">
            <v>674.19030999999995</v>
          </cell>
          <cell r="QM152">
            <v>0</v>
          </cell>
          <cell r="QN152">
            <v>0</v>
          </cell>
          <cell r="QO152">
            <v>0</v>
          </cell>
          <cell r="QP152">
            <v>0</v>
          </cell>
          <cell r="QQ152">
            <v>0</v>
          </cell>
          <cell r="QR152">
            <v>0</v>
          </cell>
          <cell r="QZ152">
            <v>289</v>
          </cell>
          <cell r="RA152">
            <v>681.31</v>
          </cell>
          <cell r="RB152">
            <v>567.49872000000005</v>
          </cell>
          <cell r="RC152">
            <v>0</v>
          </cell>
          <cell r="RD152">
            <v>267.49871999999999</v>
          </cell>
          <cell r="RE152">
            <v>300</v>
          </cell>
          <cell r="RP152">
            <v>245.46799999999999</v>
          </cell>
          <cell r="SA152">
            <v>0</v>
          </cell>
          <cell r="AOM152">
            <v>0</v>
          </cell>
        </row>
        <row r="153">
          <cell r="B153"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53" t="str">
            <v>Г</v>
          </cell>
          <cell r="S153">
            <v>0</v>
          </cell>
          <cell r="V153">
            <v>0</v>
          </cell>
          <cell r="CC153">
            <v>0</v>
          </cell>
          <cell r="DG153">
            <v>0</v>
          </cell>
          <cell r="EK153">
            <v>0</v>
          </cell>
          <cell r="OJ153">
            <v>0</v>
          </cell>
          <cell r="OP153">
            <v>0</v>
          </cell>
          <cell r="OQ153">
            <v>0</v>
          </cell>
          <cell r="OR153">
            <v>0</v>
          </cell>
          <cell r="OS153">
            <v>0</v>
          </cell>
          <cell r="OZ153">
            <v>0</v>
          </cell>
          <cell r="PD153">
            <v>0</v>
          </cell>
          <cell r="PF153">
            <v>0</v>
          </cell>
          <cell r="PH153">
            <v>0</v>
          </cell>
          <cell r="PZ153">
            <v>0</v>
          </cell>
          <cell r="QA153">
            <v>0</v>
          </cell>
          <cell r="QB153">
            <v>0</v>
          </cell>
          <cell r="QC153">
            <v>0</v>
          </cell>
          <cell r="QD153">
            <v>0</v>
          </cell>
          <cell r="QE153">
            <v>0</v>
          </cell>
          <cell r="QM153">
            <v>0</v>
          </cell>
          <cell r="QN153">
            <v>0</v>
          </cell>
          <cell r="QO153">
            <v>0</v>
          </cell>
          <cell r="QP153">
            <v>0</v>
          </cell>
          <cell r="QQ153">
            <v>0</v>
          </cell>
          <cell r="QR153">
            <v>0</v>
          </cell>
          <cell r="QZ153">
            <v>0</v>
          </cell>
          <cell r="RA153">
            <v>0</v>
          </cell>
          <cell r="RB153">
            <v>0</v>
          </cell>
          <cell r="RC153">
            <v>0</v>
          </cell>
          <cell r="RD153">
            <v>0</v>
          </cell>
          <cell r="RE153">
            <v>0</v>
          </cell>
          <cell r="RP153">
            <v>0</v>
          </cell>
          <cell r="SA153">
            <v>0</v>
          </cell>
          <cell r="AOM153">
            <v>0</v>
          </cell>
        </row>
        <row r="161">
          <cell r="B16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61" t="str">
            <v>Г</v>
          </cell>
          <cell r="S161">
            <v>0</v>
          </cell>
          <cell r="V161">
            <v>3093.9514290000002</v>
          </cell>
          <cell r="CC161">
            <v>11316.000739999999</v>
          </cell>
          <cell r="DG161">
            <v>55061.081530000003</v>
          </cell>
          <cell r="EK161">
            <v>51945.071889999999</v>
          </cell>
          <cell r="OJ161">
            <v>8843.6148900000007</v>
          </cell>
          <cell r="OP161">
            <v>108851.38216000001</v>
          </cell>
          <cell r="OQ161">
            <v>5493.6090899999999</v>
          </cell>
          <cell r="OR161">
            <v>34680.650700000006</v>
          </cell>
          <cell r="OS161">
            <v>53704.658280000011</v>
          </cell>
          <cell r="OZ161">
            <v>4911.4823099999994</v>
          </cell>
          <cell r="PD161">
            <v>7914.6373899999999</v>
          </cell>
          <cell r="PF161">
            <v>82628.084519999989</v>
          </cell>
          <cell r="PH161">
            <v>4553.5630499999997</v>
          </cell>
          <cell r="PZ161">
            <v>61.435789999999997</v>
          </cell>
          <cell r="QA161">
            <v>619.95175999999992</v>
          </cell>
          <cell r="QB161">
            <v>3511.8588899999991</v>
          </cell>
          <cell r="QC161">
            <v>82.919669999999996</v>
          </cell>
          <cell r="QD161">
            <v>2509.8504599999997</v>
          </cell>
          <cell r="QE161">
            <v>674.19030999999995</v>
          </cell>
          <cell r="QM161">
            <v>0</v>
          </cell>
          <cell r="QN161">
            <v>0</v>
          </cell>
          <cell r="QO161">
            <v>0</v>
          </cell>
          <cell r="QP161">
            <v>0</v>
          </cell>
          <cell r="QQ161">
            <v>0</v>
          </cell>
          <cell r="QR161">
            <v>0</v>
          </cell>
          <cell r="QZ161">
            <v>289</v>
          </cell>
          <cell r="RA161">
            <v>681.31</v>
          </cell>
          <cell r="RB161">
            <v>567.49872000000005</v>
          </cell>
          <cell r="RC161">
            <v>0</v>
          </cell>
          <cell r="RD161">
            <v>267.49871999999999</v>
          </cell>
          <cell r="RE161">
            <v>300</v>
          </cell>
          <cell r="RP161">
            <v>245.46799999999999</v>
          </cell>
          <cell r="SA161">
            <v>0</v>
          </cell>
          <cell r="AOM161">
            <v>0</v>
          </cell>
        </row>
        <row r="162">
          <cell r="B162" t="str">
            <v>Реконструкция вторичного оборудования на ПС 35/6 кВ «15У» в Усинском районе Республики Коми (для ТП ООО «Комнедра» Дог. от 15.01.2013№50-02/384 - 1 шт.) (1 компл)</v>
          </cell>
          <cell r="C162" t="str">
            <v>G_000-52-1-04.30-0002</v>
          </cell>
          <cell r="K162">
            <v>2016</v>
          </cell>
          <cell r="S162" t="str">
            <v>Май 2015</v>
          </cell>
          <cell r="V162">
            <v>6.4757499999999997</v>
          </cell>
          <cell r="CC162">
            <v>65</v>
          </cell>
          <cell r="DG162">
            <v>3533.4204100000002</v>
          </cell>
          <cell r="EK162">
            <v>0</v>
          </cell>
          <cell r="OJ162">
            <v>6.4757499999999997</v>
          </cell>
          <cell r="OP162">
            <v>3065.8998300000003</v>
          </cell>
          <cell r="OQ162">
            <v>0</v>
          </cell>
          <cell r="OR162">
            <v>1334.03502</v>
          </cell>
          <cell r="OS162">
            <v>1660.38906</v>
          </cell>
          <cell r="OZ162">
            <v>0</v>
          </cell>
          <cell r="PD162">
            <v>3059.4240800000002</v>
          </cell>
          <cell r="PF162">
            <v>0</v>
          </cell>
          <cell r="PH162">
            <v>0</v>
          </cell>
          <cell r="PZ162">
            <v>0</v>
          </cell>
          <cell r="QA162">
            <v>6.4757499999999997</v>
          </cell>
          <cell r="QB162">
            <v>65</v>
          </cell>
          <cell r="QC162">
            <v>65</v>
          </cell>
          <cell r="QD162">
            <v>0</v>
          </cell>
          <cell r="QE162">
            <v>0</v>
          </cell>
          <cell r="QM162">
            <v>0</v>
          </cell>
          <cell r="QN162">
            <v>0</v>
          </cell>
          <cell r="QO162">
            <v>0</v>
          </cell>
          <cell r="QP162">
            <v>0</v>
          </cell>
          <cell r="QQ162">
            <v>0</v>
          </cell>
          <cell r="QR162">
            <v>0</v>
          </cell>
          <cell r="QZ162">
            <v>0</v>
          </cell>
          <cell r="RA162">
            <v>0</v>
          </cell>
          <cell r="RB162">
            <v>0</v>
          </cell>
          <cell r="RC162">
            <v>0</v>
          </cell>
          <cell r="RD162">
            <v>0</v>
          </cell>
          <cell r="RE162">
            <v>0</v>
          </cell>
          <cell r="RP162">
            <v>0</v>
          </cell>
          <cell r="SA162">
            <v>0</v>
          </cell>
          <cell r="AOM162" t="str">
            <v>Сводка затрат</v>
          </cell>
        </row>
        <row r="163">
          <cell r="B163" t="str">
            <v>Техническое перевооружение устройств РЗА ПС 220/35/6 кВ «Промысловая» ГО «Усинск», Республика Коми (ЛУКОЙЛ-Коми, ООО Дог. № 56-01701П/14 от 21.07.15 - 1 шт.) (10 шт.)</v>
          </cell>
          <cell r="C163" t="str">
            <v>I_002-52-1-03.11-0012</v>
          </cell>
          <cell r="K163">
            <v>2017</v>
          </cell>
          <cell r="S163" t="str">
            <v>Декабрь 2017</v>
          </cell>
          <cell r="V163">
            <v>0</v>
          </cell>
          <cell r="CC163">
            <v>14.029669999999999</v>
          </cell>
          <cell r="DG163">
            <v>3154.2639799999997</v>
          </cell>
          <cell r="EK163">
            <v>41482.096419999994</v>
          </cell>
          <cell r="OJ163">
            <v>0</v>
          </cell>
          <cell r="OP163">
            <v>37942.133870000005</v>
          </cell>
          <cell r="OQ163">
            <v>2110</v>
          </cell>
          <cell r="OR163">
            <v>6286.2943999999998</v>
          </cell>
          <cell r="OS163">
            <v>18811.241000000002</v>
          </cell>
          <cell r="OZ163">
            <v>0</v>
          </cell>
          <cell r="PD163">
            <v>14.029669999999999</v>
          </cell>
          <cell r="PF163">
            <v>37928.104200000002</v>
          </cell>
          <cell r="PH163">
            <v>0</v>
          </cell>
          <cell r="PZ163">
            <v>0</v>
          </cell>
          <cell r="QA163">
            <v>0</v>
          </cell>
          <cell r="QB163">
            <v>668.74385999999993</v>
          </cell>
          <cell r="QC163">
            <v>14.029669999999999</v>
          </cell>
          <cell r="QD163">
            <v>654.71418999999992</v>
          </cell>
          <cell r="QE163">
            <v>0</v>
          </cell>
          <cell r="QM163">
            <v>0</v>
          </cell>
          <cell r="QN163">
            <v>0</v>
          </cell>
          <cell r="QO163">
            <v>0</v>
          </cell>
          <cell r="QP163">
            <v>0</v>
          </cell>
          <cell r="QQ163">
            <v>0</v>
          </cell>
          <cell r="QR163">
            <v>0</v>
          </cell>
          <cell r="QZ163">
            <v>0</v>
          </cell>
          <cell r="RA163">
            <v>0</v>
          </cell>
          <cell r="RB163">
            <v>5.3</v>
          </cell>
          <cell r="RC163">
            <v>0</v>
          </cell>
          <cell r="RD163">
            <v>5.3</v>
          </cell>
          <cell r="RE163">
            <v>0</v>
          </cell>
          <cell r="RP163">
            <v>0</v>
          </cell>
          <cell r="SA163">
            <v>0</v>
          </cell>
          <cell r="AOM163" t="str">
            <v>Сводка затрат</v>
          </cell>
        </row>
        <row r="164">
          <cell r="B164" t="str">
            <v>Модернизация ВЛ 35 кВ №17 ПС"Н.Одес"-ПС"Джьер": установка дополнительной опоры (1 шт.) в Сосногорском районе Республики Коми (ООО Центр научно-производственных и социально-экономических инициатив Дог. № 56-01011Ц/15 от 14.07.15 - 1 шт.)</v>
          </cell>
          <cell r="C164" t="str">
            <v>I_000-54-1-01.21-0523</v>
          </cell>
          <cell r="K164">
            <v>2019</v>
          </cell>
          <cell r="S164" t="str">
            <v xml:space="preserve"> </v>
          </cell>
          <cell r="V164">
            <v>0</v>
          </cell>
          <cell r="CC164">
            <v>0</v>
          </cell>
          <cell r="DG164">
            <v>57.245669999999997</v>
          </cell>
          <cell r="EK164">
            <v>0</v>
          </cell>
          <cell r="OJ164">
            <v>0</v>
          </cell>
          <cell r="OP164">
            <v>51.877029999999998</v>
          </cell>
          <cell r="OQ164">
            <v>0</v>
          </cell>
          <cell r="OR164">
            <v>51.877029999999998</v>
          </cell>
          <cell r="OS164">
            <v>0</v>
          </cell>
          <cell r="OZ164">
            <v>0</v>
          </cell>
          <cell r="PD164">
            <v>0</v>
          </cell>
          <cell r="PF164">
            <v>51.877029999999998</v>
          </cell>
          <cell r="PH164">
            <v>0</v>
          </cell>
          <cell r="PZ164">
            <v>0</v>
          </cell>
          <cell r="QA164">
            <v>0</v>
          </cell>
          <cell r="QB164">
            <v>22.05123</v>
          </cell>
          <cell r="QC164">
            <v>0</v>
          </cell>
          <cell r="QD164">
            <v>22.05123</v>
          </cell>
          <cell r="QE164">
            <v>0</v>
          </cell>
          <cell r="QM164">
            <v>0</v>
          </cell>
          <cell r="QN164">
            <v>0</v>
          </cell>
          <cell r="QO164">
            <v>0</v>
          </cell>
          <cell r="QP164">
            <v>0</v>
          </cell>
          <cell r="QQ164">
            <v>0</v>
          </cell>
          <cell r="QR164">
            <v>0</v>
          </cell>
          <cell r="QZ164">
            <v>0</v>
          </cell>
          <cell r="RA164">
            <v>0</v>
          </cell>
          <cell r="RB164">
            <v>0</v>
          </cell>
          <cell r="RC164">
            <v>0</v>
          </cell>
          <cell r="RD164">
            <v>0</v>
          </cell>
          <cell r="RE164">
            <v>0</v>
          </cell>
          <cell r="RP164">
            <v>0</v>
          </cell>
          <cell r="SA164">
            <v>0</v>
          </cell>
          <cell r="AOM164" t="str">
            <v>Сметный расчет</v>
          </cell>
        </row>
        <row r="165">
          <cell r="EK165">
            <v>0</v>
          </cell>
          <cell r="PD165">
            <v>0</v>
          </cell>
          <cell r="PF165">
            <v>0</v>
          </cell>
        </row>
        <row r="166">
          <cell r="B166" t="str">
            <v>Реконструкция ТП 10/0,4 кВ №178 в г. Ухта (для технологического присоединения ВРУ МОУ «СОШ №2») (Дог. от 17.12.2013 №023-156/1190 - 1 шт.) (ТП 10/0,4 кВ - 2х 0,63 МВА)</v>
          </cell>
          <cell r="C166" t="str">
            <v>G_000-54-1-03.31-0002</v>
          </cell>
          <cell r="K166">
            <v>2016</v>
          </cell>
          <cell r="S166" t="str">
            <v>Декабрь 2015</v>
          </cell>
          <cell r="V166">
            <v>30</v>
          </cell>
          <cell r="CC166">
            <v>1338.8217199999999</v>
          </cell>
          <cell r="DG166">
            <v>0</v>
          </cell>
          <cell r="EK166">
            <v>0</v>
          </cell>
          <cell r="OJ166">
            <v>30</v>
          </cell>
          <cell r="OP166">
            <v>1164.5946799999999</v>
          </cell>
          <cell r="OQ166">
            <v>30</v>
          </cell>
          <cell r="OR166">
            <v>363.02733000000001</v>
          </cell>
          <cell r="OS166">
            <v>744.79506000000003</v>
          </cell>
          <cell r="OZ166">
            <v>0</v>
          </cell>
          <cell r="PD166">
            <v>1134.5946799999999</v>
          </cell>
          <cell r="PF166">
            <v>0</v>
          </cell>
          <cell r="PH166">
            <v>0</v>
          </cell>
          <cell r="PZ166">
            <v>0</v>
          </cell>
          <cell r="QA166">
            <v>30</v>
          </cell>
          <cell r="QB166">
            <v>0</v>
          </cell>
          <cell r="QC166">
            <v>0</v>
          </cell>
          <cell r="QD166">
            <v>0</v>
          </cell>
          <cell r="QE166">
            <v>0</v>
          </cell>
          <cell r="QM166">
            <v>0</v>
          </cell>
          <cell r="QN166">
            <v>0</v>
          </cell>
          <cell r="QO166">
            <v>0</v>
          </cell>
          <cell r="QP166">
            <v>0</v>
          </cell>
          <cell r="QQ166">
            <v>0</v>
          </cell>
          <cell r="QR166">
            <v>0</v>
          </cell>
          <cell r="QZ166">
            <v>0</v>
          </cell>
          <cell r="RA166">
            <v>0</v>
          </cell>
          <cell r="RB166">
            <v>0</v>
          </cell>
          <cell r="RC166">
            <v>0</v>
          </cell>
          <cell r="RD166">
            <v>0</v>
          </cell>
          <cell r="RE166">
            <v>0</v>
          </cell>
          <cell r="RP166">
            <v>0</v>
          </cell>
          <cell r="SA166">
            <v>0</v>
          </cell>
          <cell r="AOM166" t="str">
            <v>Сводка затрат</v>
          </cell>
        </row>
        <row r="167">
          <cell r="B167" t="str">
            <v>Реконструкция РП 10 кВ №6 в г. Сыктывкар, ул. Дальняя (для ТП Кулакова С.А.) (Дог. №56-01362С/14 от 29.05.2014 - 1 шт.) (ячейка - 2 шт)</v>
          </cell>
          <cell r="C167" t="str">
            <v>G_000-53-1-03.31-0095</v>
          </cell>
          <cell r="K167">
            <v>2016</v>
          </cell>
          <cell r="S167" t="str">
            <v>Май 2015</v>
          </cell>
          <cell r="V167">
            <v>84.93760999999995</v>
          </cell>
          <cell r="CC167">
            <v>1388.9854700000001</v>
          </cell>
          <cell r="DG167">
            <v>0</v>
          </cell>
          <cell r="EK167">
            <v>0</v>
          </cell>
          <cell r="OJ167">
            <v>1262.04394</v>
          </cell>
          <cell r="OP167">
            <v>1262.04394</v>
          </cell>
          <cell r="OQ167">
            <v>61.435790000000004</v>
          </cell>
          <cell r="OR167">
            <v>1177.1063300000001</v>
          </cell>
          <cell r="OS167">
            <v>0</v>
          </cell>
          <cell r="OZ167">
            <v>0</v>
          </cell>
          <cell r="PD167">
            <v>0</v>
          </cell>
          <cell r="PF167">
            <v>0</v>
          </cell>
          <cell r="PH167">
            <v>0</v>
          </cell>
          <cell r="PZ167">
            <v>61.435789999999997</v>
          </cell>
          <cell r="QA167">
            <v>23.501819999999999</v>
          </cell>
          <cell r="QB167">
            <v>0</v>
          </cell>
          <cell r="QC167">
            <v>0</v>
          </cell>
          <cell r="QD167">
            <v>0</v>
          </cell>
          <cell r="QE167">
            <v>0</v>
          </cell>
          <cell r="QM167">
            <v>0</v>
          </cell>
          <cell r="QN167">
            <v>0</v>
          </cell>
          <cell r="QO167">
            <v>0</v>
          </cell>
          <cell r="QP167">
            <v>0</v>
          </cell>
          <cell r="QQ167">
            <v>0</v>
          </cell>
          <cell r="QR167">
            <v>0</v>
          </cell>
          <cell r="QZ167">
            <v>0</v>
          </cell>
          <cell r="RA167">
            <v>0</v>
          </cell>
          <cell r="RB167">
            <v>0</v>
          </cell>
          <cell r="RC167">
            <v>0</v>
          </cell>
          <cell r="RD167">
            <v>0</v>
          </cell>
          <cell r="RE167">
            <v>0</v>
          </cell>
          <cell r="RP167">
            <v>0</v>
          </cell>
          <cell r="SA167">
            <v>0</v>
          </cell>
          <cell r="AOM167" t="str">
            <v>Сводка затрат</v>
          </cell>
        </row>
        <row r="168">
          <cell r="B168" t="str">
            <v>Реконструкция ТП 10/0,4 кВ №183 в г. Ухта (для технологического присоединения ВРУ МОУ «СОШ №3») (Дог. от 22.09.2014 №56-03278Ц/14 - 1 шт.) (ТП 10/0,4 кВ - 2х0,4 МВА)</v>
          </cell>
          <cell r="C168" t="str">
            <v>G_000-54-1-03.31-0034</v>
          </cell>
          <cell r="K168">
            <v>2016</v>
          </cell>
          <cell r="S168" t="str">
            <v>Декабрь 2015</v>
          </cell>
          <cell r="V168">
            <v>73</v>
          </cell>
          <cell r="CC168">
            <v>687.56214</v>
          </cell>
          <cell r="DG168">
            <v>0</v>
          </cell>
          <cell r="EK168">
            <v>0</v>
          </cell>
          <cell r="OJ168">
            <v>655.67978000000005</v>
          </cell>
          <cell r="OP168">
            <v>655.67978000000005</v>
          </cell>
          <cell r="OQ168">
            <v>60</v>
          </cell>
          <cell r="OR168">
            <v>143.90093999999999</v>
          </cell>
          <cell r="OS168">
            <v>416.53500000000003</v>
          </cell>
          <cell r="OZ168">
            <v>0</v>
          </cell>
          <cell r="PD168">
            <v>0</v>
          </cell>
          <cell r="PF168">
            <v>0</v>
          </cell>
          <cell r="PH168">
            <v>0</v>
          </cell>
          <cell r="PZ168">
            <v>0</v>
          </cell>
          <cell r="QA168">
            <v>73</v>
          </cell>
          <cell r="QB168">
            <v>0</v>
          </cell>
          <cell r="QC168">
            <v>0</v>
          </cell>
          <cell r="QD168">
            <v>0</v>
          </cell>
          <cell r="QE168">
            <v>0</v>
          </cell>
          <cell r="QM168">
            <v>0</v>
          </cell>
          <cell r="QN168">
            <v>0</v>
          </cell>
          <cell r="QO168">
            <v>0</v>
          </cell>
          <cell r="QP168">
            <v>0</v>
          </cell>
          <cell r="QQ168">
            <v>0</v>
          </cell>
          <cell r="QR168">
            <v>0</v>
          </cell>
          <cell r="QZ168">
            <v>0</v>
          </cell>
          <cell r="RA168">
            <v>0</v>
          </cell>
          <cell r="RB168">
            <v>0</v>
          </cell>
          <cell r="RC168">
            <v>0</v>
          </cell>
          <cell r="RD168">
            <v>0</v>
          </cell>
          <cell r="RE168">
            <v>0</v>
          </cell>
          <cell r="RP168">
            <v>0</v>
          </cell>
          <cell r="SA168">
            <v>0</v>
          </cell>
          <cell r="AOM168" t="str">
            <v>Сводка затрат</v>
          </cell>
        </row>
        <row r="169">
          <cell r="B169" t="str">
            <v>Реконструкция ТП 10/0,4 кВ №93 г. Сыктывкар ул. Пушкина, 20 (для ТП управление судебного департамента) (Дог. от 08.10.2014 № 56-03343С/14 - 1 шт.) (ТП 10/0,4 кВ - 2х1 МВА)</v>
          </cell>
          <cell r="C169" t="str">
            <v>G_002-53-1-03.31-0007</v>
          </cell>
          <cell r="K169">
            <v>2015</v>
          </cell>
          <cell r="S169" t="str">
            <v>Июнь 2015</v>
          </cell>
          <cell r="V169">
            <v>120.71558</v>
          </cell>
          <cell r="CC169">
            <v>3177.1110600000002</v>
          </cell>
          <cell r="DG169">
            <v>0</v>
          </cell>
          <cell r="EK169">
            <v>0</v>
          </cell>
          <cell r="OJ169">
            <v>2813.1825800000001</v>
          </cell>
          <cell r="OP169">
            <v>2813.1825800000001</v>
          </cell>
          <cell r="OQ169">
            <v>62.715580000000003</v>
          </cell>
          <cell r="OR169">
            <v>2692.4670000000001</v>
          </cell>
          <cell r="OS169">
            <v>0</v>
          </cell>
          <cell r="OZ169">
            <v>0</v>
          </cell>
          <cell r="PD169">
            <v>0</v>
          </cell>
          <cell r="PF169">
            <v>0</v>
          </cell>
          <cell r="PH169">
            <v>0</v>
          </cell>
          <cell r="PZ169">
            <v>0</v>
          </cell>
          <cell r="QA169">
            <v>120.71558</v>
          </cell>
          <cell r="QB169">
            <v>0</v>
          </cell>
          <cell r="QC169">
            <v>0</v>
          </cell>
          <cell r="QD169">
            <v>0</v>
          </cell>
          <cell r="QE169">
            <v>0</v>
          </cell>
          <cell r="QM169">
            <v>0</v>
          </cell>
          <cell r="QN169">
            <v>0</v>
          </cell>
          <cell r="QO169">
            <v>0</v>
          </cell>
          <cell r="QP169">
            <v>0</v>
          </cell>
          <cell r="QQ169">
            <v>0</v>
          </cell>
          <cell r="QR169">
            <v>0</v>
          </cell>
          <cell r="QZ169">
            <v>0</v>
          </cell>
          <cell r="RA169">
            <v>0</v>
          </cell>
          <cell r="RB169">
            <v>0</v>
          </cell>
          <cell r="RC169">
            <v>0</v>
          </cell>
          <cell r="RD169">
            <v>0</v>
          </cell>
          <cell r="RE169">
            <v>0</v>
          </cell>
          <cell r="RP169">
            <v>0</v>
          </cell>
          <cell r="SA169">
            <v>0</v>
          </cell>
          <cell r="AOM169" t="str">
            <v>Сводка затрат</v>
          </cell>
        </row>
        <row r="170">
          <cell r="B170" t="str">
            <v>Расширение РУ 10 кВ ПС 110/10 кВ «Восточная»: установка дополнительной ячейки (для ТП БУ УКС МО ГО Сыктывкар) (Дог. от 31.03.2008 №156/479 - 1 шт.)</v>
          </cell>
          <cell r="C170" t="str">
            <v>G_002-55-2-03.31-0006</v>
          </cell>
          <cell r="K170">
            <v>2015</v>
          </cell>
          <cell r="S170" t="str">
            <v>Декабрь 2015</v>
          </cell>
          <cell r="V170">
            <v>32.013249999999999</v>
          </cell>
          <cell r="CC170">
            <v>1206.15157</v>
          </cell>
          <cell r="DG170">
            <v>0</v>
          </cell>
          <cell r="EK170">
            <v>0</v>
          </cell>
          <cell r="OJ170">
            <v>1054.1756</v>
          </cell>
          <cell r="OP170">
            <v>1054.1756</v>
          </cell>
          <cell r="OQ170">
            <v>100.87785</v>
          </cell>
          <cell r="OR170">
            <v>921.28449999999998</v>
          </cell>
          <cell r="OS170">
            <v>0</v>
          </cell>
          <cell r="OZ170">
            <v>0</v>
          </cell>
          <cell r="PD170">
            <v>0</v>
          </cell>
          <cell r="PF170">
            <v>0</v>
          </cell>
          <cell r="PH170">
            <v>0</v>
          </cell>
          <cell r="PZ170">
            <v>0</v>
          </cell>
          <cell r="QA170">
            <v>32.013249999999999</v>
          </cell>
          <cell r="QB170">
            <v>0</v>
          </cell>
          <cell r="QC170">
            <v>0</v>
          </cell>
          <cell r="QD170">
            <v>0</v>
          </cell>
          <cell r="QE170">
            <v>0</v>
          </cell>
          <cell r="QM170">
            <v>0</v>
          </cell>
          <cell r="QN170">
            <v>0</v>
          </cell>
          <cell r="QO170">
            <v>0</v>
          </cell>
          <cell r="QP170">
            <v>0</v>
          </cell>
          <cell r="QQ170">
            <v>0</v>
          </cell>
          <cell r="QR170">
            <v>0</v>
          </cell>
          <cell r="QZ170">
            <v>0</v>
          </cell>
          <cell r="RA170">
            <v>0</v>
          </cell>
          <cell r="RB170">
            <v>0</v>
          </cell>
          <cell r="RC170">
            <v>0</v>
          </cell>
          <cell r="RD170">
            <v>0</v>
          </cell>
          <cell r="RE170">
            <v>0</v>
          </cell>
          <cell r="RP170">
            <v>0</v>
          </cell>
          <cell r="SA170">
            <v>0</v>
          </cell>
          <cell r="AOM170" t="str">
            <v>Сводка затрат</v>
          </cell>
        </row>
        <row r="171">
          <cell r="B171" t="str">
            <v>Техническое перевооружение ТП 10/0,4 кВ №91: установка узла учета электроэнергии (4 шт.) (Прокуратура Республики Коми Дог. № 56-01670С/15 от 09.06.15 - 1 шт.)</v>
          </cell>
          <cell r="C171" t="str">
            <v>I_002-53-1-05.40-0030</v>
          </cell>
          <cell r="K171">
            <v>2018</v>
          </cell>
          <cell r="S171" t="str">
            <v xml:space="preserve"> </v>
          </cell>
          <cell r="V171">
            <v>0</v>
          </cell>
          <cell r="CC171">
            <v>0</v>
          </cell>
          <cell r="DG171">
            <v>62.064300000000003</v>
          </cell>
          <cell r="EK171">
            <v>0</v>
          </cell>
          <cell r="OJ171">
            <v>0</v>
          </cell>
          <cell r="OP171">
            <v>53.956789999999998</v>
          </cell>
          <cell r="OQ171">
            <v>0</v>
          </cell>
          <cell r="OR171">
            <v>50.756790000000002</v>
          </cell>
          <cell r="OS171">
            <v>0</v>
          </cell>
          <cell r="OZ171">
            <v>0</v>
          </cell>
          <cell r="PD171">
            <v>0</v>
          </cell>
          <cell r="PF171">
            <v>53.956789999999998</v>
          </cell>
          <cell r="PH171">
            <v>0</v>
          </cell>
          <cell r="PZ171">
            <v>0</v>
          </cell>
          <cell r="QA171">
            <v>0</v>
          </cell>
          <cell r="QB171">
            <v>8.9150799999999997</v>
          </cell>
          <cell r="QC171">
            <v>0</v>
          </cell>
          <cell r="QD171">
            <v>8.9150799999999997</v>
          </cell>
          <cell r="QE171">
            <v>0</v>
          </cell>
          <cell r="QM171">
            <v>0</v>
          </cell>
          <cell r="QN171">
            <v>0</v>
          </cell>
          <cell r="QO171">
            <v>0</v>
          </cell>
          <cell r="QP171">
            <v>0</v>
          </cell>
          <cell r="QQ171">
            <v>0</v>
          </cell>
          <cell r="QR171">
            <v>0</v>
          </cell>
          <cell r="QZ171">
            <v>0</v>
          </cell>
          <cell r="RA171">
            <v>0</v>
          </cell>
          <cell r="RB171">
            <v>0</v>
          </cell>
          <cell r="RC171">
            <v>0</v>
          </cell>
          <cell r="RD171">
            <v>0</v>
          </cell>
          <cell r="RE171">
            <v>0</v>
          </cell>
          <cell r="RP171">
            <v>0</v>
          </cell>
          <cell r="SA171">
            <v>0</v>
          </cell>
          <cell r="AOM171" t="str">
            <v>Расчет стоимости</v>
          </cell>
        </row>
        <row r="172">
          <cell r="B172" t="str">
            <v>Реконструкция ВЛ 6 кВ № 50 ПС 35/6 кВ «Юго-Западная» - ТП 6/0,4 кВ №604 в г. Инта Республика Коми (МВД по РК Дог. № 56-03759В/16 от 13.12.16 - 1 шт.) (ВЛ 6 кВ - 0,316 км)</v>
          </cell>
          <cell r="C172" t="str">
            <v>I_000-51-1-01.33-0169</v>
          </cell>
          <cell r="K172">
            <v>2019</v>
          </cell>
          <cell r="S172" t="str">
            <v>Декабрь 2017</v>
          </cell>
          <cell r="V172">
            <v>0</v>
          </cell>
          <cell r="CC172">
            <v>0</v>
          </cell>
          <cell r="DG172">
            <v>93.287999999999997</v>
          </cell>
          <cell r="EK172">
            <v>36.234000000000002</v>
          </cell>
          <cell r="OJ172">
            <v>0</v>
          </cell>
          <cell r="OP172">
            <v>691.46454000000006</v>
          </cell>
          <cell r="OQ172">
            <v>93.287999999999997</v>
          </cell>
          <cell r="OR172">
            <v>570.24708999999996</v>
          </cell>
          <cell r="OS172">
            <v>0</v>
          </cell>
          <cell r="OZ172">
            <v>561.94254000000001</v>
          </cell>
          <cell r="PD172">
            <v>0</v>
          </cell>
          <cell r="PF172">
            <v>93.287999999999997</v>
          </cell>
          <cell r="PH172">
            <v>36.234000000000002</v>
          </cell>
          <cell r="PZ172">
            <v>0</v>
          </cell>
          <cell r="QA172">
            <v>0</v>
          </cell>
          <cell r="QB172">
            <v>36.234020000000001</v>
          </cell>
          <cell r="QC172">
            <v>0</v>
          </cell>
          <cell r="QD172">
            <v>0</v>
          </cell>
          <cell r="QE172">
            <v>36.234000000000002</v>
          </cell>
          <cell r="QM172">
            <v>0</v>
          </cell>
          <cell r="QN172">
            <v>0</v>
          </cell>
          <cell r="QO172">
            <v>0</v>
          </cell>
          <cell r="QP172">
            <v>0</v>
          </cell>
          <cell r="QQ172">
            <v>0</v>
          </cell>
          <cell r="QR172">
            <v>0</v>
          </cell>
          <cell r="QZ172">
            <v>0</v>
          </cell>
          <cell r="RA172">
            <v>0</v>
          </cell>
          <cell r="RB172">
            <v>93.287999999999997</v>
          </cell>
          <cell r="RC172">
            <v>0</v>
          </cell>
          <cell r="RD172">
            <v>93.287999999999997</v>
          </cell>
          <cell r="RE172">
            <v>0</v>
          </cell>
          <cell r="RP172">
            <v>0</v>
          </cell>
          <cell r="SA172">
            <v>0</v>
          </cell>
          <cell r="AOM172" t="str">
            <v>Сводка затрат</v>
          </cell>
        </row>
        <row r="174">
          <cell r="B174" t="str">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ell>
          <cell r="C174" t="str">
            <v>I_009-51-1-03.31-0013</v>
          </cell>
          <cell r="K174">
            <v>2018</v>
          </cell>
          <cell r="S174" t="str">
            <v xml:space="preserve"> </v>
          </cell>
          <cell r="V174">
            <v>0</v>
          </cell>
          <cell r="CC174">
            <v>0</v>
          </cell>
          <cell r="DG174">
            <v>0</v>
          </cell>
          <cell r="EK174">
            <v>199.31726</v>
          </cell>
          <cell r="OJ174">
            <v>0</v>
          </cell>
          <cell r="OP174">
            <v>196.05897999999999</v>
          </cell>
          <cell r="OQ174">
            <v>137.14750000000001</v>
          </cell>
          <cell r="OR174">
            <v>31.66948</v>
          </cell>
          <cell r="OS174">
            <v>0</v>
          </cell>
          <cell r="OZ174">
            <v>0</v>
          </cell>
          <cell r="PD174">
            <v>0</v>
          </cell>
          <cell r="PF174">
            <v>0</v>
          </cell>
          <cell r="PH174">
            <v>196.05897999999999</v>
          </cell>
          <cell r="PZ174">
            <v>0</v>
          </cell>
          <cell r="QA174">
            <v>0</v>
          </cell>
          <cell r="QB174">
            <v>177.95741999999998</v>
          </cell>
          <cell r="QC174">
            <v>0</v>
          </cell>
          <cell r="QD174">
            <v>0</v>
          </cell>
          <cell r="QE174">
            <v>177.95741999999998</v>
          </cell>
          <cell r="QM174">
            <v>0</v>
          </cell>
          <cell r="QN174">
            <v>0</v>
          </cell>
          <cell r="QO174">
            <v>0</v>
          </cell>
          <cell r="QP174">
            <v>0</v>
          </cell>
          <cell r="QQ174">
            <v>0</v>
          </cell>
          <cell r="QR174">
            <v>0</v>
          </cell>
          <cell r="QZ174">
            <v>0</v>
          </cell>
          <cell r="RA174">
            <v>0</v>
          </cell>
          <cell r="RB174">
            <v>0</v>
          </cell>
          <cell r="RC174">
            <v>0</v>
          </cell>
          <cell r="RD174">
            <v>0</v>
          </cell>
          <cell r="RE174">
            <v>0</v>
          </cell>
          <cell r="RP174">
            <v>0</v>
          </cell>
          <cell r="SA174">
            <v>0</v>
          </cell>
          <cell r="AOM174" t="str">
            <v>Расчет стоимости</v>
          </cell>
        </row>
        <row r="175">
          <cell r="B175" t="str">
            <v>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v>
          </cell>
          <cell r="C175" t="str">
            <v>I_000-54-1-03.31-1003</v>
          </cell>
          <cell r="K175">
            <v>2018</v>
          </cell>
          <cell r="S175">
            <v>0</v>
          </cell>
          <cell r="V175">
            <v>0</v>
          </cell>
          <cell r="CC175">
            <v>0</v>
          </cell>
          <cell r="DG175">
            <v>15.1</v>
          </cell>
          <cell r="EK175">
            <v>630.28738999999996</v>
          </cell>
          <cell r="OJ175">
            <v>0</v>
          </cell>
          <cell r="OP175">
            <v>569.30138999999997</v>
          </cell>
          <cell r="OQ175">
            <v>15.1</v>
          </cell>
          <cell r="OR175">
            <v>3.6233900000000001</v>
          </cell>
          <cell r="OS175">
            <v>420</v>
          </cell>
          <cell r="OZ175">
            <v>0</v>
          </cell>
          <cell r="PD175">
            <v>0</v>
          </cell>
          <cell r="PF175">
            <v>15.1</v>
          </cell>
          <cell r="PH175">
            <v>554.20139000000006</v>
          </cell>
          <cell r="PZ175">
            <v>0</v>
          </cell>
          <cell r="QA175">
            <v>0</v>
          </cell>
          <cell r="QB175">
            <v>146.60139000000001</v>
          </cell>
          <cell r="QC175">
            <v>0</v>
          </cell>
          <cell r="QD175">
            <v>15.1</v>
          </cell>
          <cell r="QE175">
            <v>131.50139000000001</v>
          </cell>
          <cell r="QM175">
            <v>0</v>
          </cell>
          <cell r="QN175">
            <v>0</v>
          </cell>
          <cell r="QO175">
            <v>0</v>
          </cell>
          <cell r="QP175">
            <v>0</v>
          </cell>
          <cell r="QQ175">
            <v>0</v>
          </cell>
          <cell r="QR175">
            <v>0</v>
          </cell>
          <cell r="QZ175">
            <v>0</v>
          </cell>
          <cell r="RA175">
            <v>0</v>
          </cell>
          <cell r="RB175">
            <v>0</v>
          </cell>
          <cell r="RC175">
            <v>0</v>
          </cell>
          <cell r="RD175">
            <v>0</v>
          </cell>
          <cell r="RE175">
            <v>0</v>
          </cell>
          <cell r="RP175">
            <v>0</v>
          </cell>
          <cell r="SA175">
            <v>0</v>
          </cell>
          <cell r="AOM175" t="str">
            <v>Расчет стоимости</v>
          </cell>
        </row>
        <row r="176">
          <cell r="EK176">
            <v>0</v>
          </cell>
          <cell r="PD176">
            <v>0</v>
          </cell>
          <cell r="PF176">
            <v>0</v>
          </cell>
        </row>
        <row r="177">
          <cell r="B177" t="str">
            <v>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v>
          </cell>
          <cell r="C177" t="str">
            <v>G_000-54-1-03.13-0658</v>
          </cell>
          <cell r="K177">
            <v>2017</v>
          </cell>
          <cell r="S177" t="str">
            <v>Февраль 2017</v>
          </cell>
          <cell r="V177">
            <v>0</v>
          </cell>
          <cell r="CC177">
            <v>0</v>
          </cell>
          <cell r="DG177">
            <v>47385.311750000001</v>
          </cell>
          <cell r="EK177">
            <v>4472.5617900000007</v>
          </cell>
          <cell r="OJ177">
            <v>0</v>
          </cell>
          <cell r="OP177">
            <v>44186.964549999997</v>
          </cell>
          <cell r="OQ177">
            <v>1700</v>
          </cell>
          <cell r="OR177">
            <v>12714.56861</v>
          </cell>
          <cell r="OS177">
            <v>27298.690689999999</v>
          </cell>
          <cell r="OZ177">
            <v>0</v>
          </cell>
          <cell r="PD177">
            <v>1287.4016899999999</v>
          </cell>
          <cell r="PF177">
            <v>42899.562859999998</v>
          </cell>
          <cell r="PH177">
            <v>0</v>
          </cell>
          <cell r="PZ177">
            <v>0</v>
          </cell>
          <cell r="QA177">
            <v>0</v>
          </cell>
          <cell r="QB177">
            <v>1558.8927799999999</v>
          </cell>
          <cell r="QC177">
            <v>0</v>
          </cell>
          <cell r="QD177">
            <v>1558.8927799999999</v>
          </cell>
          <cell r="QE177">
            <v>0</v>
          </cell>
          <cell r="QM177">
            <v>0</v>
          </cell>
          <cell r="QN177">
            <v>0</v>
          </cell>
          <cell r="QO177">
            <v>0</v>
          </cell>
          <cell r="QP177">
            <v>0</v>
          </cell>
          <cell r="QQ177">
            <v>0</v>
          </cell>
          <cell r="QR177">
            <v>0</v>
          </cell>
          <cell r="QZ177">
            <v>0</v>
          </cell>
          <cell r="RA177">
            <v>0</v>
          </cell>
          <cell r="RB177">
            <v>11.91072</v>
          </cell>
          <cell r="RC177">
            <v>0</v>
          </cell>
          <cell r="RD177">
            <v>11.91072</v>
          </cell>
          <cell r="RE177">
            <v>0</v>
          </cell>
          <cell r="RP177">
            <v>0</v>
          </cell>
          <cell r="SA177">
            <v>0</v>
          </cell>
          <cell r="AOM177" t="str">
            <v>Сводка затрат</v>
          </cell>
        </row>
        <row r="178">
          <cell r="B178" t="str">
            <v>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v>
          </cell>
          <cell r="C178" t="str">
            <v>F_000-55-1-01.32-0051</v>
          </cell>
          <cell r="K178">
            <v>2015</v>
          </cell>
          <cell r="S178" t="str">
            <v>Ноябрь 2015</v>
          </cell>
          <cell r="V178">
            <v>438.06272840000003</v>
          </cell>
          <cell r="CC178">
            <v>86</v>
          </cell>
          <cell r="DG178">
            <v>0</v>
          </cell>
          <cell r="EK178">
            <v>0</v>
          </cell>
          <cell r="OJ178">
            <v>521.93434000000002</v>
          </cell>
          <cell r="OP178">
            <v>521.93434000000002</v>
          </cell>
          <cell r="OQ178">
            <v>86</v>
          </cell>
          <cell r="OR178">
            <v>435.93434000000002</v>
          </cell>
          <cell r="OS178">
            <v>0</v>
          </cell>
          <cell r="OZ178">
            <v>0</v>
          </cell>
          <cell r="PD178">
            <v>0</v>
          </cell>
          <cell r="PF178">
            <v>0</v>
          </cell>
          <cell r="PH178">
            <v>0</v>
          </cell>
          <cell r="PZ178">
            <v>0</v>
          </cell>
          <cell r="QA178">
            <v>7.8099600000000002</v>
          </cell>
          <cell r="QB178">
            <v>0</v>
          </cell>
          <cell r="QC178">
            <v>0</v>
          </cell>
          <cell r="QD178">
            <v>0</v>
          </cell>
          <cell r="QE178">
            <v>0</v>
          </cell>
          <cell r="QM178">
            <v>0</v>
          </cell>
          <cell r="QN178">
            <v>0</v>
          </cell>
          <cell r="QO178">
            <v>0</v>
          </cell>
          <cell r="QP178">
            <v>0</v>
          </cell>
          <cell r="QQ178">
            <v>0</v>
          </cell>
          <cell r="QR178">
            <v>0</v>
          </cell>
          <cell r="QZ178">
            <v>0</v>
          </cell>
          <cell r="RA178">
            <v>502.3</v>
          </cell>
          <cell r="RB178">
            <v>0</v>
          </cell>
          <cell r="RC178">
            <v>0</v>
          </cell>
          <cell r="RD178">
            <v>0</v>
          </cell>
          <cell r="RE178">
            <v>0</v>
          </cell>
          <cell r="RP178">
            <v>0</v>
          </cell>
          <cell r="SA178">
            <v>0</v>
          </cell>
          <cell r="AOM178" t="str">
            <v>Сводка затрат</v>
          </cell>
        </row>
        <row r="179">
          <cell r="B179" t="str">
            <v>Модернизация ВЛ 10 кВ яч.8Д ПС 110/10 кВ «Зимстан»: установка дополнительной опоры (1 шт.) п. Зимстан Усть-Куломского района (для ТП ООО «ТехноЛес») (Дог. от 20.01.14 №023-156/1198 - 1 шт.)</v>
          </cell>
          <cell r="C179" t="str">
            <v>G_000-55-1-01.32-0026</v>
          </cell>
          <cell r="K179">
            <v>2016</v>
          </cell>
          <cell r="S179" t="str">
            <v xml:space="preserve"> </v>
          </cell>
          <cell r="V179">
            <v>35.670310000000001</v>
          </cell>
          <cell r="CC179">
            <v>0</v>
          </cell>
          <cell r="DG179">
            <v>0</v>
          </cell>
          <cell r="EK179">
            <v>0</v>
          </cell>
          <cell r="OJ179">
            <v>32.020119999999999</v>
          </cell>
          <cell r="OP179">
            <v>32.020119999999999</v>
          </cell>
          <cell r="OQ179">
            <v>0</v>
          </cell>
          <cell r="OR179">
            <v>31.405980000000003</v>
          </cell>
          <cell r="OS179">
            <v>0</v>
          </cell>
          <cell r="OZ179">
            <v>0</v>
          </cell>
          <cell r="PD179">
            <v>0</v>
          </cell>
          <cell r="PF179">
            <v>0</v>
          </cell>
          <cell r="PH179">
            <v>0</v>
          </cell>
          <cell r="PZ179">
            <v>0</v>
          </cell>
          <cell r="QA179">
            <v>11.74126</v>
          </cell>
          <cell r="QB179">
            <v>0</v>
          </cell>
          <cell r="QC179">
            <v>0</v>
          </cell>
          <cell r="QD179">
            <v>0</v>
          </cell>
          <cell r="QE179">
            <v>0</v>
          </cell>
          <cell r="QM179">
            <v>0</v>
          </cell>
          <cell r="QN179">
            <v>0</v>
          </cell>
          <cell r="QO179">
            <v>0</v>
          </cell>
          <cell r="QP179">
            <v>0</v>
          </cell>
          <cell r="QQ179">
            <v>0</v>
          </cell>
          <cell r="QR179">
            <v>0</v>
          </cell>
          <cell r="QZ179">
            <v>0</v>
          </cell>
          <cell r="RA179">
            <v>0</v>
          </cell>
          <cell r="RB179">
            <v>0</v>
          </cell>
          <cell r="RC179">
            <v>0</v>
          </cell>
          <cell r="RD179">
            <v>0</v>
          </cell>
          <cell r="RE179">
            <v>0</v>
          </cell>
          <cell r="RP179">
            <v>0</v>
          </cell>
          <cell r="SA179">
            <v>0</v>
          </cell>
          <cell r="AOM179" t="str">
            <v>Расчет стоимости</v>
          </cell>
        </row>
        <row r="180">
          <cell r="B180"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v>
          </cell>
          <cell r="C180" t="str">
            <v>G_000-55-1-03.31-1813</v>
          </cell>
          <cell r="K180">
            <v>2015</v>
          </cell>
          <cell r="S180" t="str">
            <v>Декабрь 2015</v>
          </cell>
          <cell r="V180">
            <v>2045.5462005999998</v>
          </cell>
          <cell r="CC180">
            <v>498.39832999999999</v>
          </cell>
          <cell r="DG180">
            <v>0</v>
          </cell>
          <cell r="EK180">
            <v>0</v>
          </cell>
          <cell r="OJ180">
            <v>2240.57278</v>
          </cell>
          <cell r="OP180">
            <v>2240.57278</v>
          </cell>
          <cell r="OQ180">
            <v>289</v>
          </cell>
          <cell r="OR180">
            <v>1468.2915700000001</v>
          </cell>
          <cell r="OS180">
            <v>436.84262000000001</v>
          </cell>
          <cell r="OZ180">
            <v>0</v>
          </cell>
          <cell r="PD180">
            <v>0</v>
          </cell>
          <cell r="PF180">
            <v>0</v>
          </cell>
          <cell r="PH180">
            <v>0</v>
          </cell>
          <cell r="PZ180">
            <v>0</v>
          </cell>
          <cell r="QA180">
            <v>266.17413999999997</v>
          </cell>
          <cell r="QB180">
            <v>0</v>
          </cell>
          <cell r="QC180">
            <v>0</v>
          </cell>
          <cell r="QD180">
            <v>0</v>
          </cell>
          <cell r="QE180">
            <v>0</v>
          </cell>
          <cell r="QM180">
            <v>0</v>
          </cell>
          <cell r="QN180">
            <v>0</v>
          </cell>
          <cell r="QO180">
            <v>0</v>
          </cell>
          <cell r="QP180">
            <v>0</v>
          </cell>
          <cell r="QQ180">
            <v>0</v>
          </cell>
          <cell r="QR180">
            <v>0</v>
          </cell>
          <cell r="QZ180">
            <v>289</v>
          </cell>
          <cell r="RA180">
            <v>0</v>
          </cell>
          <cell r="RB180">
            <v>0</v>
          </cell>
          <cell r="RC180">
            <v>0</v>
          </cell>
          <cell r="RD180">
            <v>0</v>
          </cell>
          <cell r="RE180">
            <v>0</v>
          </cell>
          <cell r="RP180">
            <v>0</v>
          </cell>
          <cell r="SA180">
            <v>0</v>
          </cell>
          <cell r="AOM180" t="str">
            <v>Сводка затрат</v>
          </cell>
        </row>
        <row r="181">
          <cell r="B181" t="str">
            <v>Реконструкция КТП 10/0,4 кВ №14: замена силовых трансформаторов г. Сыктывкар (для ТП ОАО "Ростелеком" Дог. от 21.10.2014 №56-03465С/14 - 1 шт.) (трансформаторы 2х1 МВА, КЛ 10 кВ - 0,043 км)</v>
          </cell>
          <cell r="C181" t="str">
            <v>G_002-53-1-03.31-0008</v>
          </cell>
          <cell r="K181">
            <v>2016</v>
          </cell>
          <cell r="S181" t="str">
            <v>Апрель 2016</v>
          </cell>
          <cell r="V181">
            <v>227.53</v>
          </cell>
          <cell r="CC181">
            <v>2853.9407799999999</v>
          </cell>
          <cell r="DG181">
            <v>0</v>
          </cell>
          <cell r="EK181">
            <v>0</v>
          </cell>
          <cell r="OJ181">
            <v>227.53</v>
          </cell>
          <cell r="OP181">
            <v>2646.7172700000001</v>
          </cell>
          <cell r="OQ181">
            <v>179.01</v>
          </cell>
          <cell r="OR181">
            <v>2415.29727</v>
          </cell>
          <cell r="OS181">
            <v>0</v>
          </cell>
          <cell r="OZ181">
            <v>0</v>
          </cell>
          <cell r="PD181">
            <v>2419.1872699999999</v>
          </cell>
          <cell r="PF181">
            <v>0</v>
          </cell>
          <cell r="PH181">
            <v>0</v>
          </cell>
          <cell r="PZ181">
            <v>0</v>
          </cell>
          <cell r="QA181">
            <v>48.52</v>
          </cell>
          <cell r="QB181">
            <v>3.89</v>
          </cell>
          <cell r="QC181">
            <v>3.89</v>
          </cell>
          <cell r="QD181">
            <v>0</v>
          </cell>
          <cell r="QE181">
            <v>0</v>
          </cell>
          <cell r="QM181">
            <v>0</v>
          </cell>
          <cell r="QN181">
            <v>0</v>
          </cell>
          <cell r="QO181">
            <v>0</v>
          </cell>
          <cell r="QP181">
            <v>0</v>
          </cell>
          <cell r="QQ181">
            <v>0</v>
          </cell>
          <cell r="QR181">
            <v>0</v>
          </cell>
          <cell r="QZ181">
            <v>0</v>
          </cell>
          <cell r="RA181">
            <v>179.01</v>
          </cell>
          <cell r="RB181">
            <v>0</v>
          </cell>
          <cell r="RC181">
            <v>0</v>
          </cell>
          <cell r="RD181">
            <v>0</v>
          </cell>
          <cell r="RE181">
            <v>0</v>
          </cell>
          <cell r="RP181">
            <v>0</v>
          </cell>
          <cell r="SA181">
            <v>0</v>
          </cell>
          <cell r="AOM181" t="str">
            <v>Сводка затрат</v>
          </cell>
        </row>
        <row r="182">
          <cell r="B182" t="str">
            <v>Реконструкция ВЛ 10 кВ ТП №226 – ТП №1048 – ТП №318 – ТП №1028 в г. Сыктывкаре, Республики Коми (Горохов А.В. ИП Дог. № 56-04171С/16 от 18.01.17 - 1 шт.)(ВЛ 10 кВ - 0,202 км)</v>
          </cell>
          <cell r="C182" t="str">
            <v>I_002-53-1-01.32-0915</v>
          </cell>
          <cell r="K182">
            <v>2018</v>
          </cell>
          <cell r="S182" t="str">
            <v>Ноябрь 2017</v>
          </cell>
          <cell r="V182">
            <v>0</v>
          </cell>
          <cell r="CC182">
            <v>0</v>
          </cell>
          <cell r="DG182">
            <v>532.90844000000004</v>
          </cell>
          <cell r="EK182">
            <v>0</v>
          </cell>
          <cell r="OJ182">
            <v>0</v>
          </cell>
          <cell r="OP182">
            <v>488.75355999999999</v>
          </cell>
          <cell r="OQ182">
            <v>31.72</v>
          </cell>
          <cell r="OR182">
            <v>457.03355999999997</v>
          </cell>
          <cell r="OS182">
            <v>0</v>
          </cell>
          <cell r="OZ182">
            <v>0</v>
          </cell>
          <cell r="PD182">
            <v>0</v>
          </cell>
          <cell r="PF182">
            <v>488.75355999999999</v>
          </cell>
          <cell r="PH182">
            <v>0</v>
          </cell>
          <cell r="PZ182">
            <v>0</v>
          </cell>
          <cell r="QA182">
            <v>0</v>
          </cell>
          <cell r="QB182">
            <v>243.44868</v>
          </cell>
          <cell r="QC182">
            <v>0</v>
          </cell>
          <cell r="QD182">
            <v>243.44868</v>
          </cell>
          <cell r="QE182">
            <v>0</v>
          </cell>
          <cell r="QM182">
            <v>0</v>
          </cell>
          <cell r="QN182">
            <v>0</v>
          </cell>
          <cell r="QO182">
            <v>0</v>
          </cell>
          <cell r="QP182">
            <v>0</v>
          </cell>
          <cell r="QQ182">
            <v>0</v>
          </cell>
          <cell r="QR182">
            <v>0</v>
          </cell>
          <cell r="QZ182">
            <v>0</v>
          </cell>
          <cell r="RA182">
            <v>0</v>
          </cell>
          <cell r="RB182">
            <v>0</v>
          </cell>
          <cell r="RC182">
            <v>0</v>
          </cell>
          <cell r="RD182">
            <v>0</v>
          </cell>
          <cell r="RE182">
            <v>0</v>
          </cell>
          <cell r="RP182">
            <v>0</v>
          </cell>
          <cell r="SA182">
            <v>0</v>
          </cell>
          <cell r="AOM182" t="str">
            <v>Сводка затрат</v>
          </cell>
        </row>
        <row r="183">
          <cell r="B183" t="str">
            <v>Реконструкция ВЛ 10 кВ от яч. 20 РП 10 кВ №8 -ТП 10/0,4 кВ №544, 546, 1185, 1215, 545, 541 в г. Сыктывкаре Республики Коми (ООО "СКАТ" Дог. № 56-04337С/16 от 07.02.17 - 1 шт.) (ВЛ 10 кВ - 0,336 км)</v>
          </cell>
          <cell r="C183" t="str">
            <v>I_000-53-1-01.32-0917</v>
          </cell>
          <cell r="K183">
            <v>2017</v>
          </cell>
          <cell r="S183" t="str">
            <v>Июль 2017</v>
          </cell>
          <cell r="V183">
            <v>0</v>
          </cell>
          <cell r="CC183">
            <v>0</v>
          </cell>
          <cell r="DG183">
            <v>157</v>
          </cell>
          <cell r="EK183">
            <v>1038.0315499999999</v>
          </cell>
          <cell r="OJ183">
            <v>0</v>
          </cell>
          <cell r="OP183">
            <v>1036.6877500000001</v>
          </cell>
          <cell r="OQ183">
            <v>157</v>
          </cell>
          <cell r="OR183">
            <v>879.68775000000005</v>
          </cell>
          <cell r="OS183">
            <v>0</v>
          </cell>
          <cell r="OZ183">
            <v>0</v>
          </cell>
          <cell r="PD183">
            <v>0</v>
          </cell>
          <cell r="PF183">
            <v>1036.6877500000001</v>
          </cell>
          <cell r="PH183">
            <v>0</v>
          </cell>
          <cell r="PZ183">
            <v>0</v>
          </cell>
          <cell r="QA183">
            <v>0</v>
          </cell>
          <cell r="QB183">
            <v>0</v>
          </cell>
          <cell r="QC183">
            <v>0</v>
          </cell>
          <cell r="QD183">
            <v>0</v>
          </cell>
          <cell r="QE183">
            <v>0</v>
          </cell>
          <cell r="QM183">
            <v>0</v>
          </cell>
          <cell r="QN183">
            <v>0</v>
          </cell>
          <cell r="QO183">
            <v>0</v>
          </cell>
          <cell r="QP183">
            <v>0</v>
          </cell>
          <cell r="QQ183">
            <v>0</v>
          </cell>
          <cell r="QR183">
            <v>0</v>
          </cell>
          <cell r="QZ183">
            <v>0</v>
          </cell>
          <cell r="RA183">
            <v>0</v>
          </cell>
          <cell r="RB183">
            <v>157</v>
          </cell>
          <cell r="RC183">
            <v>0</v>
          </cell>
          <cell r="RD183">
            <v>157</v>
          </cell>
          <cell r="RE183">
            <v>0</v>
          </cell>
          <cell r="RP183">
            <v>0</v>
          </cell>
          <cell r="SA183">
            <v>0</v>
          </cell>
          <cell r="AOM183" t="str">
            <v>Сводка затрат</v>
          </cell>
        </row>
        <row r="184">
          <cell r="B184" t="str">
            <v>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v>
          </cell>
          <cell r="C184" t="str">
            <v>I_000-54-1-03.31-0999</v>
          </cell>
          <cell r="K184">
            <v>2018</v>
          </cell>
          <cell r="S184" t="str">
            <v xml:space="preserve"> </v>
          </cell>
          <cell r="V184">
            <v>0</v>
          </cell>
          <cell r="CC184">
            <v>0</v>
          </cell>
          <cell r="DG184">
            <v>29.323580000000003</v>
          </cell>
          <cell r="EK184">
            <v>0</v>
          </cell>
          <cell r="OJ184">
            <v>0</v>
          </cell>
          <cell r="OP184">
            <v>25.519169999999999</v>
          </cell>
          <cell r="OQ184">
            <v>0</v>
          </cell>
          <cell r="OR184">
            <v>25.519169999999999</v>
          </cell>
          <cell r="OS184">
            <v>0</v>
          </cell>
          <cell r="OZ184">
            <v>0</v>
          </cell>
          <cell r="PD184">
            <v>0</v>
          </cell>
          <cell r="PF184">
            <v>25.519169999999999</v>
          </cell>
          <cell r="PH184">
            <v>0</v>
          </cell>
          <cell r="PZ184">
            <v>0</v>
          </cell>
          <cell r="QA184">
            <v>0</v>
          </cell>
          <cell r="QB184">
            <v>4.38354</v>
          </cell>
          <cell r="QC184">
            <v>0</v>
          </cell>
          <cell r="QD184">
            <v>4.38354</v>
          </cell>
          <cell r="QE184">
            <v>0</v>
          </cell>
          <cell r="QM184">
            <v>0</v>
          </cell>
          <cell r="QN184">
            <v>0</v>
          </cell>
          <cell r="QO184">
            <v>0</v>
          </cell>
          <cell r="QP184">
            <v>0</v>
          </cell>
          <cell r="QQ184">
            <v>0</v>
          </cell>
          <cell r="QR184">
            <v>0</v>
          </cell>
          <cell r="QZ184">
            <v>0</v>
          </cell>
          <cell r="RA184">
            <v>0</v>
          </cell>
          <cell r="RB184">
            <v>0</v>
          </cell>
          <cell r="RC184">
            <v>0</v>
          </cell>
          <cell r="RD184">
            <v>0</v>
          </cell>
          <cell r="RE184">
            <v>0</v>
          </cell>
          <cell r="RP184">
            <v>0</v>
          </cell>
          <cell r="SA184">
            <v>0</v>
          </cell>
          <cell r="AOM184" t="str">
            <v>Расчет стоимости</v>
          </cell>
        </row>
        <row r="185">
          <cell r="B185"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v>
          </cell>
          <cell r="C185" t="str">
            <v>I_000-55-1-03.31-1893</v>
          </cell>
          <cell r="K185">
            <v>2018</v>
          </cell>
          <cell r="S185">
            <v>0</v>
          </cell>
          <cell r="V185">
            <v>0</v>
          </cell>
          <cell r="CC185">
            <v>0</v>
          </cell>
          <cell r="DG185">
            <v>41.1554</v>
          </cell>
          <cell r="EK185">
            <v>0</v>
          </cell>
          <cell r="OJ185">
            <v>0</v>
          </cell>
          <cell r="OP185">
            <v>35.23516</v>
          </cell>
          <cell r="OQ185">
            <v>0</v>
          </cell>
          <cell r="OR185">
            <v>35.23516</v>
          </cell>
          <cell r="OS185">
            <v>0</v>
          </cell>
          <cell r="OZ185">
            <v>0</v>
          </cell>
          <cell r="PD185">
            <v>0</v>
          </cell>
          <cell r="PF185">
            <v>35.23516</v>
          </cell>
          <cell r="PH185">
            <v>0</v>
          </cell>
          <cell r="PZ185">
            <v>0</v>
          </cell>
          <cell r="QA185">
            <v>0</v>
          </cell>
          <cell r="QB185">
            <v>2.3449599999999999</v>
          </cell>
          <cell r="QC185">
            <v>0</v>
          </cell>
          <cell r="QD185">
            <v>2.3449599999999999</v>
          </cell>
          <cell r="QE185">
            <v>0</v>
          </cell>
          <cell r="QM185">
            <v>0</v>
          </cell>
          <cell r="QN185">
            <v>0</v>
          </cell>
          <cell r="QO185">
            <v>0</v>
          </cell>
          <cell r="QP185">
            <v>0</v>
          </cell>
          <cell r="QQ185">
            <v>0</v>
          </cell>
          <cell r="QR185">
            <v>0</v>
          </cell>
          <cell r="QZ185">
            <v>0</v>
          </cell>
          <cell r="RA185">
            <v>0</v>
          </cell>
          <cell r="RB185">
            <v>0</v>
          </cell>
          <cell r="RC185">
            <v>0</v>
          </cell>
          <cell r="RD185">
            <v>0</v>
          </cell>
          <cell r="RE185">
            <v>0</v>
          </cell>
          <cell r="RP185">
            <v>0</v>
          </cell>
          <cell r="SA185">
            <v>0</v>
          </cell>
          <cell r="AOM185" t="str">
            <v>Расчет стоимости</v>
          </cell>
        </row>
        <row r="186">
          <cell r="B186" t="str">
            <v>Техническое перевооружение ТП 10/0,4 кВ №49: установка АВ 400 А (1 шт.) в г. Усинск (Фирма "Радиус-Сервис", ООО Дог:№56-01542П/17 от 08.06.2017 - 1 шт.)</v>
          </cell>
          <cell r="C186" t="str">
            <v>I_000-52-1-03.31-1020</v>
          </cell>
          <cell r="K186">
            <v>2018</v>
          </cell>
          <cell r="S186">
            <v>0</v>
          </cell>
          <cell r="V186">
            <v>0</v>
          </cell>
          <cell r="CC186">
            <v>0</v>
          </cell>
          <cell r="DG186">
            <v>0</v>
          </cell>
          <cell r="EK186">
            <v>11.45654</v>
          </cell>
          <cell r="OJ186">
            <v>0</v>
          </cell>
          <cell r="OP186">
            <v>10.49741</v>
          </cell>
          <cell r="OQ186">
            <v>0</v>
          </cell>
          <cell r="OR186">
            <v>10.49741</v>
          </cell>
          <cell r="OS186">
            <v>0</v>
          </cell>
          <cell r="OZ186">
            <v>0</v>
          </cell>
          <cell r="PD186">
            <v>0</v>
          </cell>
          <cell r="PF186">
            <v>0</v>
          </cell>
          <cell r="PH186">
            <v>10.49741</v>
          </cell>
          <cell r="PZ186">
            <v>0</v>
          </cell>
          <cell r="QA186">
            <v>0</v>
          </cell>
          <cell r="QB186">
            <v>5.1688900000000002</v>
          </cell>
          <cell r="QC186">
            <v>0</v>
          </cell>
          <cell r="QD186">
            <v>0</v>
          </cell>
          <cell r="QE186">
            <v>5.1688900000000002</v>
          </cell>
          <cell r="QM186">
            <v>0</v>
          </cell>
          <cell r="QN186">
            <v>0</v>
          </cell>
          <cell r="QO186">
            <v>0</v>
          </cell>
          <cell r="QP186">
            <v>0</v>
          </cell>
          <cell r="QQ186">
            <v>0</v>
          </cell>
          <cell r="QR186">
            <v>0</v>
          </cell>
          <cell r="QZ186">
            <v>0</v>
          </cell>
          <cell r="RA186">
            <v>0</v>
          </cell>
          <cell r="RB186">
            <v>0</v>
          </cell>
          <cell r="RC186">
            <v>0</v>
          </cell>
          <cell r="RD186">
            <v>0</v>
          </cell>
          <cell r="RE186">
            <v>0</v>
          </cell>
          <cell r="RP186">
            <v>0</v>
          </cell>
          <cell r="SA186">
            <v>0</v>
          </cell>
          <cell r="AOM186" t="str">
            <v>Расчет стоимости</v>
          </cell>
        </row>
        <row r="187">
          <cell r="B187" t="str">
            <v>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v>
          </cell>
          <cell r="C187" t="str">
            <v>I_000-54-1-03.31-1002</v>
          </cell>
          <cell r="K187">
            <v>2019</v>
          </cell>
          <cell r="S187">
            <v>0</v>
          </cell>
          <cell r="V187">
            <v>0</v>
          </cell>
          <cell r="CC187">
            <v>0</v>
          </cell>
          <cell r="DG187">
            <v>0</v>
          </cell>
          <cell r="EK187">
            <v>0</v>
          </cell>
          <cell r="OJ187">
            <v>0</v>
          </cell>
          <cell r="OP187">
            <v>157.11769000000001</v>
          </cell>
          <cell r="OQ187">
            <v>7.1959900000000001</v>
          </cell>
          <cell r="OR187">
            <v>93.893749999999997</v>
          </cell>
          <cell r="OS187">
            <v>52.300000000000004</v>
          </cell>
          <cell r="OZ187">
            <v>157.11769000000001</v>
          </cell>
          <cell r="PD187">
            <v>0</v>
          </cell>
          <cell r="PF187">
            <v>0</v>
          </cell>
          <cell r="PH187">
            <v>0</v>
          </cell>
          <cell r="PZ187">
            <v>0</v>
          </cell>
          <cell r="QA187">
            <v>0</v>
          </cell>
          <cell r="QB187">
            <v>57.700209999999998</v>
          </cell>
          <cell r="QC187">
            <v>0</v>
          </cell>
          <cell r="QD187">
            <v>0</v>
          </cell>
          <cell r="QE187">
            <v>0</v>
          </cell>
          <cell r="QM187">
            <v>0</v>
          </cell>
          <cell r="QN187">
            <v>0</v>
          </cell>
          <cell r="QO187">
            <v>0</v>
          </cell>
          <cell r="QP187">
            <v>0</v>
          </cell>
          <cell r="QQ187">
            <v>0</v>
          </cell>
          <cell r="QR187">
            <v>0</v>
          </cell>
          <cell r="QZ187">
            <v>0</v>
          </cell>
          <cell r="RA187">
            <v>0</v>
          </cell>
          <cell r="RB187">
            <v>0</v>
          </cell>
          <cell r="RC187">
            <v>0</v>
          </cell>
          <cell r="RD187">
            <v>0</v>
          </cell>
          <cell r="RE187">
            <v>0</v>
          </cell>
          <cell r="RP187">
            <v>0</v>
          </cell>
          <cell r="SA187">
            <v>0</v>
          </cell>
          <cell r="AOM187" t="str">
            <v>Сметный расчет</v>
          </cell>
        </row>
        <row r="188">
          <cell r="B188" t="str">
            <v>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v>
          </cell>
          <cell r="C188" t="str">
            <v>I_000-51-1-03.13-0006</v>
          </cell>
          <cell r="K188">
            <v>2018</v>
          </cell>
          <cell r="S188" t="str">
            <v>Апрель 2018</v>
          </cell>
          <cell r="V188">
            <v>0</v>
          </cell>
          <cell r="CC188">
            <v>0</v>
          </cell>
          <cell r="DG188">
            <v>0</v>
          </cell>
          <cell r="EK188">
            <v>3422.4739600000003</v>
          </cell>
          <cell r="OJ188">
            <v>0</v>
          </cell>
          <cell r="OP188">
            <v>2922.0069999999996</v>
          </cell>
          <cell r="OQ188">
            <v>131.53299999999999</v>
          </cell>
          <cell r="OR188">
            <v>208.46100000000001</v>
          </cell>
          <cell r="OS188">
            <v>2160.8719999999998</v>
          </cell>
          <cell r="OZ188">
            <v>0</v>
          </cell>
          <cell r="PD188">
            <v>0</v>
          </cell>
          <cell r="PF188">
            <v>0</v>
          </cell>
          <cell r="PH188">
            <v>2922.0069999999996</v>
          </cell>
          <cell r="PZ188">
            <v>0</v>
          </cell>
          <cell r="QA188">
            <v>0</v>
          </cell>
          <cell r="QB188">
            <v>141.63499999999999</v>
          </cell>
          <cell r="QC188">
            <v>0</v>
          </cell>
          <cell r="QD188">
            <v>0</v>
          </cell>
          <cell r="QE188">
            <v>141.63499999999999</v>
          </cell>
          <cell r="QM188">
            <v>0</v>
          </cell>
          <cell r="QN188">
            <v>0</v>
          </cell>
          <cell r="QO188">
            <v>0</v>
          </cell>
          <cell r="QP188">
            <v>0</v>
          </cell>
          <cell r="QQ188">
            <v>0</v>
          </cell>
          <cell r="QR188">
            <v>0</v>
          </cell>
          <cell r="QZ188">
            <v>0</v>
          </cell>
          <cell r="RA188">
            <v>0</v>
          </cell>
          <cell r="RB188">
            <v>0</v>
          </cell>
          <cell r="RC188">
            <v>0</v>
          </cell>
          <cell r="RD188">
            <v>0</v>
          </cell>
          <cell r="RE188">
            <v>0</v>
          </cell>
          <cell r="RP188">
            <v>0</v>
          </cell>
          <cell r="SA188">
            <v>0</v>
          </cell>
          <cell r="AOM188" t="str">
            <v>Сводка затрат</v>
          </cell>
        </row>
        <row r="189">
          <cell r="B189" t="str">
            <v>Техническое перевооружение ТП 10/0,4 кВ №231: установка узла учета э/э (1 шт.) в г.Ухта Республики Коми (Фабрика-прачечная, ООО Дог. № 56-00177Ц/17 от 27.02.17 - 1 шт.)</v>
          </cell>
          <cell r="C189" t="str">
            <v>I_009-54-1-05.40-0141</v>
          </cell>
          <cell r="K189">
            <v>2018</v>
          </cell>
          <cell r="S189" t="str">
            <v xml:space="preserve"> </v>
          </cell>
          <cell r="V189">
            <v>0</v>
          </cell>
          <cell r="CC189">
            <v>0</v>
          </cell>
          <cell r="DG189">
            <v>0</v>
          </cell>
          <cell r="EK189">
            <v>8.2131900000000009</v>
          </cell>
          <cell r="OJ189">
            <v>0</v>
          </cell>
          <cell r="OP189">
            <v>7.3382500000000004</v>
          </cell>
          <cell r="OQ189">
            <v>0</v>
          </cell>
          <cell r="OR189">
            <v>5.4983300000000002</v>
          </cell>
          <cell r="OS189">
            <v>0</v>
          </cell>
          <cell r="OZ189">
            <v>0</v>
          </cell>
          <cell r="PD189">
            <v>0</v>
          </cell>
          <cell r="PF189">
            <v>0</v>
          </cell>
          <cell r="PH189">
            <v>7.3382500000000004</v>
          </cell>
          <cell r="PZ189">
            <v>0</v>
          </cell>
          <cell r="QA189">
            <v>0</v>
          </cell>
          <cell r="QB189">
            <v>2.4774500000000002</v>
          </cell>
          <cell r="QC189">
            <v>0</v>
          </cell>
          <cell r="QD189">
            <v>0</v>
          </cell>
          <cell r="QE189">
            <v>2.4774500000000002</v>
          </cell>
          <cell r="QM189">
            <v>0</v>
          </cell>
          <cell r="QN189">
            <v>0</v>
          </cell>
          <cell r="QO189">
            <v>0</v>
          </cell>
          <cell r="QP189">
            <v>0</v>
          </cell>
          <cell r="QQ189">
            <v>0</v>
          </cell>
          <cell r="QR189">
            <v>0</v>
          </cell>
          <cell r="QZ189">
            <v>0</v>
          </cell>
          <cell r="RA189">
            <v>0</v>
          </cell>
          <cell r="RB189">
            <v>0</v>
          </cell>
          <cell r="RC189">
            <v>0</v>
          </cell>
          <cell r="RD189">
            <v>0</v>
          </cell>
          <cell r="RE189">
            <v>0</v>
          </cell>
          <cell r="RP189">
            <v>0</v>
          </cell>
          <cell r="SA189">
            <v>0</v>
          </cell>
          <cell r="AOM189" t="str">
            <v>Расчет стоимости</v>
          </cell>
        </row>
        <row r="190">
          <cell r="B190" t="str">
            <v>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v>
          </cell>
          <cell r="C190" t="str">
            <v>I_002-54-1-05.40-0140</v>
          </cell>
          <cell r="K190">
            <v>2018</v>
          </cell>
          <cell r="S190">
            <v>0</v>
          </cell>
          <cell r="V190">
            <v>0</v>
          </cell>
          <cell r="CC190">
            <v>0</v>
          </cell>
          <cell r="DG190">
            <v>0</v>
          </cell>
          <cell r="EK190">
            <v>176.64601999999999</v>
          </cell>
          <cell r="OJ190">
            <v>0</v>
          </cell>
          <cell r="OP190">
            <v>157.83530999999999</v>
          </cell>
          <cell r="OQ190">
            <v>0</v>
          </cell>
          <cell r="OR190">
            <v>119.61031</v>
          </cell>
          <cell r="OS190">
            <v>0</v>
          </cell>
          <cell r="OZ190">
            <v>0</v>
          </cell>
          <cell r="PD190">
            <v>0</v>
          </cell>
          <cell r="PF190">
            <v>0</v>
          </cell>
          <cell r="PH190">
            <v>157.83530999999999</v>
          </cell>
          <cell r="PZ190">
            <v>0</v>
          </cell>
          <cell r="QA190">
            <v>0</v>
          </cell>
          <cell r="QB190">
            <v>53.33135</v>
          </cell>
          <cell r="QC190">
            <v>0</v>
          </cell>
          <cell r="QD190">
            <v>0</v>
          </cell>
          <cell r="QE190">
            <v>53.33135</v>
          </cell>
          <cell r="QM190">
            <v>0</v>
          </cell>
          <cell r="QN190">
            <v>0</v>
          </cell>
          <cell r="QO190">
            <v>0</v>
          </cell>
          <cell r="QP190">
            <v>0</v>
          </cell>
          <cell r="QQ190">
            <v>0</v>
          </cell>
          <cell r="QR190">
            <v>0</v>
          </cell>
          <cell r="QZ190">
            <v>0</v>
          </cell>
          <cell r="RA190">
            <v>0</v>
          </cell>
          <cell r="RB190">
            <v>0</v>
          </cell>
          <cell r="RC190">
            <v>0</v>
          </cell>
          <cell r="RD190">
            <v>0</v>
          </cell>
          <cell r="RE190">
            <v>0</v>
          </cell>
          <cell r="RP190">
            <v>0</v>
          </cell>
          <cell r="SA190">
            <v>0</v>
          </cell>
          <cell r="AOM190" t="str">
            <v>Расчет стоимости</v>
          </cell>
        </row>
        <row r="191">
          <cell r="B191" t="str">
            <v>Техническое перевооружение ТП 10/0,4 кВ №193: установка узлов учета (6 шт.) в г. Сыктывкар Республики Коми (Гостиничный комплекс Дог. № 56-02146Ю/17 от 08.08.17 - 1 шт.)</v>
          </cell>
          <cell r="C191" t="str">
            <v>I_000-55-1-05.40-0738</v>
          </cell>
          <cell r="K191">
            <v>2018</v>
          </cell>
          <cell r="S191">
            <v>0</v>
          </cell>
          <cell r="V191">
            <v>0</v>
          </cell>
          <cell r="CC191">
            <v>0</v>
          </cell>
          <cell r="DG191">
            <v>0</v>
          </cell>
          <cell r="EK191">
            <v>125.12212</v>
          </cell>
          <cell r="OJ191">
            <v>0</v>
          </cell>
          <cell r="OP191">
            <v>109.15676000000001</v>
          </cell>
          <cell r="OQ191">
            <v>0</v>
          </cell>
          <cell r="OR191">
            <v>109.15676000000001</v>
          </cell>
          <cell r="OS191">
            <v>0</v>
          </cell>
          <cell r="OZ191">
            <v>0</v>
          </cell>
          <cell r="PD191">
            <v>0</v>
          </cell>
          <cell r="PF191">
            <v>0</v>
          </cell>
          <cell r="PH191">
            <v>109.15675999999999</v>
          </cell>
          <cell r="PZ191">
            <v>0</v>
          </cell>
          <cell r="QA191">
            <v>0</v>
          </cell>
          <cell r="QB191">
            <v>20.460339999999999</v>
          </cell>
          <cell r="QC191">
            <v>0</v>
          </cell>
          <cell r="QD191">
            <v>0</v>
          </cell>
          <cell r="QE191">
            <v>20.460339999999999</v>
          </cell>
          <cell r="QM191">
            <v>0</v>
          </cell>
          <cell r="QN191">
            <v>0</v>
          </cell>
          <cell r="QO191">
            <v>0</v>
          </cell>
          <cell r="QP191">
            <v>0</v>
          </cell>
          <cell r="QQ191">
            <v>0</v>
          </cell>
          <cell r="QR191">
            <v>0</v>
          </cell>
          <cell r="QZ191">
            <v>0</v>
          </cell>
          <cell r="RA191">
            <v>0</v>
          </cell>
          <cell r="RB191">
            <v>0</v>
          </cell>
          <cell r="RC191">
            <v>0</v>
          </cell>
          <cell r="RD191">
            <v>0</v>
          </cell>
          <cell r="RE191">
            <v>0</v>
          </cell>
          <cell r="RP191">
            <v>0</v>
          </cell>
          <cell r="SA191">
            <v>0</v>
          </cell>
          <cell r="AOM191" t="str">
            <v>Расчет стоимости</v>
          </cell>
        </row>
        <row r="192">
          <cell r="B192" t="str">
            <v>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v>
          </cell>
          <cell r="C192" t="str">
            <v>I_009-55-1-05.40-0741</v>
          </cell>
          <cell r="K192">
            <v>2018</v>
          </cell>
          <cell r="S192" t="str">
            <v>Декабрь 2018</v>
          </cell>
          <cell r="V192">
            <v>0</v>
          </cell>
          <cell r="CC192">
            <v>0</v>
          </cell>
          <cell r="DG192">
            <v>0</v>
          </cell>
          <cell r="EK192">
            <v>101.065</v>
          </cell>
          <cell r="OJ192">
            <v>0</v>
          </cell>
          <cell r="OP192">
            <v>346.53300000000002</v>
          </cell>
          <cell r="OQ192">
            <v>54.531999999999996</v>
          </cell>
          <cell r="OR192">
            <v>56.428800000000003</v>
          </cell>
          <cell r="OS192">
            <v>189.03919999999999</v>
          </cell>
          <cell r="OZ192">
            <v>0</v>
          </cell>
          <cell r="PD192">
            <v>0</v>
          </cell>
          <cell r="PF192">
            <v>0</v>
          </cell>
          <cell r="PH192">
            <v>346.53300000000002</v>
          </cell>
          <cell r="PZ192">
            <v>0</v>
          </cell>
          <cell r="QA192">
            <v>0</v>
          </cell>
          <cell r="QB192">
            <v>46.533000000000001</v>
          </cell>
          <cell r="QC192">
            <v>0</v>
          </cell>
          <cell r="QD192">
            <v>0</v>
          </cell>
          <cell r="QE192">
            <v>46.533000000000001</v>
          </cell>
          <cell r="QM192">
            <v>0</v>
          </cell>
          <cell r="QN192">
            <v>0</v>
          </cell>
          <cell r="QO192">
            <v>0</v>
          </cell>
          <cell r="QP192">
            <v>0</v>
          </cell>
          <cell r="QQ192">
            <v>0</v>
          </cell>
          <cell r="QR192">
            <v>0</v>
          </cell>
          <cell r="QZ192">
            <v>0</v>
          </cell>
          <cell r="RA192">
            <v>0</v>
          </cell>
          <cell r="RB192">
            <v>300</v>
          </cell>
          <cell r="RC192">
            <v>0</v>
          </cell>
          <cell r="RD192">
            <v>0</v>
          </cell>
          <cell r="RE192">
            <v>300</v>
          </cell>
          <cell r="RP192">
            <v>245.46799999999999</v>
          </cell>
          <cell r="SA192">
            <v>0</v>
          </cell>
          <cell r="AOM192" t="str">
            <v>Сводка затрат</v>
          </cell>
        </row>
        <row r="193">
          <cell r="B193" t="str">
            <v>Модернизация ВЛ 10 кВ яч.13Д: установка ПАРН ВДТ (3 шт.) в п. Тимшер Усть-Куломского района Республики Коми (Панюков Вячеслав Альбертович, ИП Дог. № 56-04812Ю/17 от 10.01.18)</v>
          </cell>
          <cell r="C193" t="str">
            <v>J_009-55-1-01.32-1880</v>
          </cell>
          <cell r="K193">
            <v>2019</v>
          </cell>
          <cell r="S193">
            <v>0</v>
          </cell>
          <cell r="V193">
            <v>0</v>
          </cell>
          <cell r="CC193">
            <v>0</v>
          </cell>
          <cell r="DG193">
            <v>0</v>
          </cell>
          <cell r="EK193">
            <v>0</v>
          </cell>
          <cell r="OJ193">
            <v>0</v>
          </cell>
          <cell r="OP193">
            <v>612.16322000000002</v>
          </cell>
          <cell r="OQ193">
            <v>27.30322</v>
          </cell>
          <cell r="OR193">
            <v>341.72552999999999</v>
          </cell>
          <cell r="OS193">
            <v>155.65236999999999</v>
          </cell>
          <cell r="OZ193">
            <v>612.16322000000002</v>
          </cell>
          <cell r="PD193">
            <v>0</v>
          </cell>
          <cell r="PF193">
            <v>0</v>
          </cell>
          <cell r="PH193">
            <v>0</v>
          </cell>
          <cell r="PZ193">
            <v>0</v>
          </cell>
          <cell r="QA193">
            <v>0</v>
          </cell>
          <cell r="QB193">
            <v>25.570419999999999</v>
          </cell>
          <cell r="QC193">
            <v>0</v>
          </cell>
          <cell r="QD193">
            <v>0</v>
          </cell>
          <cell r="QE193">
            <v>0</v>
          </cell>
          <cell r="QM193">
            <v>0</v>
          </cell>
          <cell r="QN193">
            <v>0</v>
          </cell>
          <cell r="QO193">
            <v>0</v>
          </cell>
          <cell r="QP193">
            <v>0</v>
          </cell>
          <cell r="QQ193">
            <v>0</v>
          </cell>
          <cell r="QR193">
            <v>0</v>
          </cell>
          <cell r="QZ193">
            <v>0</v>
          </cell>
          <cell r="RA193">
            <v>0</v>
          </cell>
          <cell r="RB193">
            <v>0</v>
          </cell>
          <cell r="RC193">
            <v>0</v>
          </cell>
          <cell r="RD193">
            <v>0</v>
          </cell>
          <cell r="RE193">
            <v>0</v>
          </cell>
          <cell r="RP193">
            <v>0</v>
          </cell>
          <cell r="SA193">
            <v>0</v>
          </cell>
          <cell r="AOM193" t="str">
            <v>Сметный расчет</v>
          </cell>
        </row>
        <row r="194">
          <cell r="B194" t="str">
            <v>Реконструкция ТП 10/0,4 кВ №204 «Школа» с заменой трансформаторов 2х0,160 МВА на 2х0,4 МВА в с. Часово Сыктывдинского района Республики Коми (Часовская СОШ, МБОУ Дог. № 56-02201Ю/18 от 07.08.18)</v>
          </cell>
          <cell r="C194" t="str">
            <v>J_009-55-1-03.31-1916</v>
          </cell>
          <cell r="K194">
            <v>2019</v>
          </cell>
          <cell r="S194">
            <v>0</v>
          </cell>
          <cell r="V194">
            <v>0</v>
          </cell>
          <cell r="CC194">
            <v>0</v>
          </cell>
          <cell r="DG194">
            <v>0</v>
          </cell>
          <cell r="EK194">
            <v>0</v>
          </cell>
          <cell r="OJ194">
            <v>0</v>
          </cell>
          <cell r="OP194">
            <v>1918.24883</v>
          </cell>
          <cell r="OQ194">
            <v>87.077889999999996</v>
          </cell>
          <cell r="OR194">
            <v>1009.1242</v>
          </cell>
          <cell r="OS194">
            <v>539.88245000000006</v>
          </cell>
          <cell r="OZ194">
            <v>1918.24883</v>
          </cell>
          <cell r="PD194">
            <v>0</v>
          </cell>
          <cell r="PF194">
            <v>0</v>
          </cell>
          <cell r="PH194">
            <v>0</v>
          </cell>
          <cell r="PZ194">
            <v>0</v>
          </cell>
          <cell r="QA194">
            <v>0</v>
          </cell>
          <cell r="QB194">
            <v>81.551299999999998</v>
          </cell>
          <cell r="QC194">
            <v>0</v>
          </cell>
          <cell r="QD194">
            <v>0</v>
          </cell>
          <cell r="QE194">
            <v>0</v>
          </cell>
          <cell r="QM194">
            <v>0</v>
          </cell>
          <cell r="QN194">
            <v>0</v>
          </cell>
          <cell r="QO194">
            <v>0</v>
          </cell>
          <cell r="QP194">
            <v>0</v>
          </cell>
          <cell r="QQ194">
            <v>0</v>
          </cell>
          <cell r="QR194">
            <v>0</v>
          </cell>
          <cell r="QZ194">
            <v>0</v>
          </cell>
          <cell r="RA194">
            <v>0</v>
          </cell>
          <cell r="RB194">
            <v>0</v>
          </cell>
          <cell r="RC194">
            <v>0</v>
          </cell>
          <cell r="RD194">
            <v>0</v>
          </cell>
          <cell r="RE194">
            <v>0</v>
          </cell>
          <cell r="RP194">
            <v>0</v>
          </cell>
          <cell r="SA194">
            <v>0</v>
          </cell>
          <cell r="AOM194" t="str">
            <v>Сметный расчет</v>
          </cell>
        </row>
        <row r="195">
          <cell r="B195" t="str">
            <v>Техническое перевооружение ПС 110/20/10 кВ "Кожва" замена трансформаторов тока (2 компл.) пгт. Кожва (РЖД, АО Дог. № 56-02489П/18 от 06.11.18)</v>
          </cell>
          <cell r="C195" t="str">
            <v>J_009-52-1-03.13-0226</v>
          </cell>
          <cell r="K195">
            <v>2019</v>
          </cell>
          <cell r="S195">
            <v>0</v>
          </cell>
          <cell r="V195">
            <v>0</v>
          </cell>
          <cell r="CC195">
            <v>0</v>
          </cell>
          <cell r="DG195">
            <v>0</v>
          </cell>
          <cell r="EK195">
            <v>0</v>
          </cell>
          <cell r="OJ195">
            <v>0</v>
          </cell>
          <cell r="OP195">
            <v>211.77828</v>
          </cell>
          <cell r="OQ195">
            <v>8.6645299999999992</v>
          </cell>
          <cell r="OR195">
            <v>65.66825</v>
          </cell>
          <cell r="OS195">
            <v>96.417529999999999</v>
          </cell>
          <cell r="OZ195">
            <v>211.77828</v>
          </cell>
          <cell r="PD195">
            <v>0</v>
          </cell>
          <cell r="PF195">
            <v>0</v>
          </cell>
          <cell r="PH195">
            <v>0</v>
          </cell>
          <cell r="PZ195">
            <v>0</v>
          </cell>
          <cell r="QA195">
            <v>0</v>
          </cell>
          <cell r="QB195">
            <v>8.3604299999999991</v>
          </cell>
          <cell r="QC195">
            <v>0</v>
          </cell>
          <cell r="QD195">
            <v>0</v>
          </cell>
          <cell r="QE195">
            <v>0</v>
          </cell>
          <cell r="QM195">
            <v>0</v>
          </cell>
          <cell r="QN195">
            <v>0</v>
          </cell>
          <cell r="QO195">
            <v>0</v>
          </cell>
          <cell r="QP195">
            <v>0</v>
          </cell>
          <cell r="QQ195">
            <v>0</v>
          </cell>
          <cell r="QR195">
            <v>0</v>
          </cell>
          <cell r="QZ195">
            <v>0</v>
          </cell>
          <cell r="RA195">
            <v>0</v>
          </cell>
          <cell r="RB195">
            <v>0</v>
          </cell>
          <cell r="RC195">
            <v>0</v>
          </cell>
          <cell r="RD195">
            <v>0</v>
          </cell>
          <cell r="RE195">
            <v>0</v>
          </cell>
          <cell r="RP195">
            <v>0</v>
          </cell>
          <cell r="SA195">
            <v>0</v>
          </cell>
          <cell r="AOM195" t="str">
            <v>Сметный расчет</v>
          </cell>
        </row>
        <row r="196">
          <cell r="B196" t="str">
            <v>Техническое перевооружение ТП-10/0,4 кВ №21: установка линейной панели 1 шт., узлов учета 4 шт., ТТ-0,4 кВ - 12 шт. в г.Усинск (ЛУКОЙЛ-Коми, ООО Дог. № 56-03655П/18 от 29.11.18)</v>
          </cell>
          <cell r="C196" t="str">
            <v>J_009-52-1-03.32-0029</v>
          </cell>
          <cell r="K196">
            <v>2019</v>
          </cell>
          <cell r="S196">
            <v>0</v>
          </cell>
          <cell r="V196">
            <v>0</v>
          </cell>
          <cell r="CC196">
            <v>0</v>
          </cell>
          <cell r="DG196">
            <v>0</v>
          </cell>
          <cell r="EK196">
            <v>169.86291</v>
          </cell>
          <cell r="OJ196">
            <v>0</v>
          </cell>
          <cell r="OP196">
            <v>167.70822000000001</v>
          </cell>
          <cell r="OQ196">
            <v>6.8614899999999999</v>
          </cell>
          <cell r="OR196">
            <v>52.002960000000002</v>
          </cell>
          <cell r="OS196">
            <v>76.353480000000005</v>
          </cell>
          <cell r="OZ196">
            <v>19.083410000000015</v>
          </cell>
          <cell r="PD196">
            <v>0</v>
          </cell>
          <cell r="PF196">
            <v>0</v>
          </cell>
          <cell r="PH196">
            <v>148.62481</v>
          </cell>
          <cell r="PZ196">
            <v>0</v>
          </cell>
          <cell r="QA196">
            <v>0</v>
          </cell>
          <cell r="QB196">
            <v>30.635349999999999</v>
          </cell>
          <cell r="QC196">
            <v>0</v>
          </cell>
          <cell r="QD196">
            <v>0</v>
          </cell>
          <cell r="QE196">
            <v>30.635349999999999</v>
          </cell>
          <cell r="QM196">
            <v>0</v>
          </cell>
          <cell r="QN196">
            <v>0</v>
          </cell>
          <cell r="QO196">
            <v>0</v>
          </cell>
          <cell r="QP196">
            <v>0</v>
          </cell>
          <cell r="QQ196">
            <v>0</v>
          </cell>
          <cell r="QR196">
            <v>0</v>
          </cell>
          <cell r="QZ196">
            <v>0</v>
          </cell>
          <cell r="RA196">
            <v>0</v>
          </cell>
          <cell r="RB196">
            <v>0</v>
          </cell>
          <cell r="RC196">
            <v>0</v>
          </cell>
          <cell r="RD196">
            <v>0</v>
          </cell>
          <cell r="RE196">
            <v>0</v>
          </cell>
          <cell r="RP196">
            <v>0</v>
          </cell>
          <cell r="SA196">
            <v>0</v>
          </cell>
          <cell r="AOM196" t="str">
            <v>Сметный расчет</v>
          </cell>
        </row>
        <row r="197">
          <cell r="B197" t="str">
            <v>Техническое перевооружение ТП 6/0,4 кВ №118: замена трансформаторов тока г. Воркута Республика Коми (Администрация МО ГО Воркута Дог. № 56-04790В/17 от 09.04.18)(1 шт.)</v>
          </cell>
          <cell r="C197" t="str">
            <v>J_009-51-1-03.32-0233</v>
          </cell>
          <cell r="K197">
            <v>2019</v>
          </cell>
          <cell r="S197">
            <v>0</v>
          </cell>
          <cell r="V197">
            <v>0</v>
          </cell>
          <cell r="CC197">
            <v>0</v>
          </cell>
          <cell r="DG197">
            <v>0</v>
          </cell>
          <cell r="EK197">
            <v>0</v>
          </cell>
          <cell r="OJ197">
            <v>0</v>
          </cell>
          <cell r="OP197">
            <v>20.806999999999999</v>
          </cell>
          <cell r="OQ197">
            <v>0</v>
          </cell>
          <cell r="OR197">
            <v>1.389</v>
          </cell>
          <cell r="OS197">
            <v>18.899999999999999</v>
          </cell>
          <cell r="OZ197">
            <v>20.806999999999999</v>
          </cell>
          <cell r="PD197">
            <v>0</v>
          </cell>
          <cell r="PF197">
            <v>0</v>
          </cell>
          <cell r="PH197">
            <v>0</v>
          </cell>
          <cell r="PZ197">
            <v>0</v>
          </cell>
          <cell r="QA197">
            <v>0</v>
          </cell>
          <cell r="QB197">
            <v>1.8160000000000001</v>
          </cell>
          <cell r="QC197">
            <v>0</v>
          </cell>
          <cell r="QD197">
            <v>0</v>
          </cell>
          <cell r="QE197">
            <v>0</v>
          </cell>
          <cell r="QM197">
            <v>0</v>
          </cell>
          <cell r="QN197">
            <v>0</v>
          </cell>
          <cell r="QO197">
            <v>0</v>
          </cell>
          <cell r="QP197">
            <v>0</v>
          </cell>
          <cell r="QQ197">
            <v>0</v>
          </cell>
          <cell r="QR197">
            <v>0</v>
          </cell>
          <cell r="QZ197">
            <v>0</v>
          </cell>
          <cell r="RA197">
            <v>0</v>
          </cell>
          <cell r="RB197">
            <v>0</v>
          </cell>
          <cell r="RC197">
            <v>0</v>
          </cell>
          <cell r="RD197">
            <v>0</v>
          </cell>
          <cell r="RE197">
            <v>0</v>
          </cell>
          <cell r="RP197">
            <v>0</v>
          </cell>
          <cell r="SA197">
            <v>0</v>
          </cell>
          <cell r="AOM197" t="str">
            <v>Сметный расчет</v>
          </cell>
        </row>
        <row r="198">
          <cell r="B198" t="str">
            <v>Техническое перевооружение РП-10 кВ №1: замена ТТ-10 кВ в г.Усинск (Комиинтерлюкс, ООО Дог. № 56-01883П/18 от 03.07.18)(1 компл.)</v>
          </cell>
          <cell r="C198" t="str">
            <v>J_009-52-1-03.31-1051</v>
          </cell>
          <cell r="K198">
            <v>2019</v>
          </cell>
          <cell r="S198">
            <v>0</v>
          </cell>
          <cell r="V198">
            <v>0</v>
          </cell>
          <cell r="CC198">
            <v>0</v>
          </cell>
          <cell r="DG198">
            <v>0</v>
          </cell>
          <cell r="EK198">
            <v>0</v>
          </cell>
          <cell r="OJ198">
            <v>0</v>
          </cell>
          <cell r="OP198">
            <v>102.92341999999999</v>
          </cell>
          <cell r="OQ198">
            <v>4.2109500000000004</v>
          </cell>
          <cell r="OR198">
            <v>31.91441</v>
          </cell>
          <cell r="OS198">
            <v>46.858559999999997</v>
          </cell>
          <cell r="OZ198">
            <v>102.92341999999999</v>
          </cell>
          <cell r="PD198">
            <v>0</v>
          </cell>
          <cell r="PF198">
            <v>0</v>
          </cell>
          <cell r="PH198">
            <v>0</v>
          </cell>
          <cell r="PZ198">
            <v>0</v>
          </cell>
          <cell r="QA198">
            <v>0</v>
          </cell>
          <cell r="QB198">
            <v>4.0631599999999999</v>
          </cell>
          <cell r="QC198">
            <v>0</v>
          </cell>
          <cell r="QD198">
            <v>0</v>
          </cell>
          <cell r="QE198">
            <v>0</v>
          </cell>
          <cell r="QM198">
            <v>0</v>
          </cell>
          <cell r="QN198">
            <v>0</v>
          </cell>
          <cell r="QO198">
            <v>0</v>
          </cell>
          <cell r="QP198">
            <v>0</v>
          </cell>
          <cell r="QQ198">
            <v>0</v>
          </cell>
          <cell r="QR198">
            <v>0</v>
          </cell>
          <cell r="QZ198">
            <v>0</v>
          </cell>
          <cell r="RA198">
            <v>0</v>
          </cell>
          <cell r="RB198">
            <v>0</v>
          </cell>
          <cell r="RC198">
            <v>0</v>
          </cell>
          <cell r="RD198">
            <v>0</v>
          </cell>
          <cell r="RE198">
            <v>0</v>
          </cell>
          <cell r="RP198">
            <v>0</v>
          </cell>
          <cell r="SA198">
            <v>0</v>
          </cell>
          <cell r="AOM198" t="str">
            <v>Сметный расчет</v>
          </cell>
        </row>
        <row r="199">
          <cell r="B199" t="str">
            <v>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v>
          </cell>
          <cell r="C199" t="str">
            <v>J_009-54-1-03.31-1004</v>
          </cell>
          <cell r="K199">
            <v>2019</v>
          </cell>
          <cell r="S199">
            <v>0</v>
          </cell>
          <cell r="V199">
            <v>0</v>
          </cell>
          <cell r="CC199">
            <v>0</v>
          </cell>
          <cell r="DG199">
            <v>0</v>
          </cell>
          <cell r="EK199">
            <v>21.88</v>
          </cell>
          <cell r="OJ199">
            <v>0</v>
          </cell>
          <cell r="OP199">
            <v>1038.4519499999999</v>
          </cell>
          <cell r="OQ199">
            <v>40.542319999999997</v>
          </cell>
          <cell r="OR199">
            <v>322.63139000000001</v>
          </cell>
          <cell r="OS199">
            <v>473.70479999999998</v>
          </cell>
          <cell r="OZ199">
            <v>1016.5719499999999</v>
          </cell>
          <cell r="PD199">
            <v>0</v>
          </cell>
          <cell r="PF199">
            <v>0</v>
          </cell>
          <cell r="PH199">
            <v>21.88</v>
          </cell>
          <cell r="PZ199">
            <v>0</v>
          </cell>
          <cell r="QA199">
            <v>0</v>
          </cell>
          <cell r="QB199">
            <v>63.354339999999993</v>
          </cell>
          <cell r="QC199">
            <v>0</v>
          </cell>
          <cell r="QD199">
            <v>0</v>
          </cell>
          <cell r="QE199">
            <v>21.88</v>
          </cell>
          <cell r="QM199">
            <v>0</v>
          </cell>
          <cell r="QN199">
            <v>0</v>
          </cell>
          <cell r="QO199">
            <v>0</v>
          </cell>
          <cell r="QP199">
            <v>0</v>
          </cell>
          <cell r="QQ199">
            <v>0</v>
          </cell>
          <cell r="QR199">
            <v>0</v>
          </cell>
          <cell r="QZ199">
            <v>0</v>
          </cell>
          <cell r="RA199">
            <v>0</v>
          </cell>
          <cell r="RB199">
            <v>0</v>
          </cell>
          <cell r="RC199">
            <v>0</v>
          </cell>
          <cell r="RD199">
            <v>0</v>
          </cell>
          <cell r="RE199">
            <v>0</v>
          </cell>
          <cell r="RP199">
            <v>0</v>
          </cell>
          <cell r="SA199">
            <v>0</v>
          </cell>
          <cell r="AOM199" t="str">
            <v>Сметный расчет</v>
          </cell>
        </row>
        <row r="200">
          <cell r="B200" t="str">
            <v xml:space="preserve">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v>
          </cell>
          <cell r="C200" t="str">
            <v>J_009-55-1-03.31-1905</v>
          </cell>
          <cell r="K200">
            <v>2020</v>
          </cell>
          <cell r="S200">
            <v>0</v>
          </cell>
          <cell r="V200">
            <v>0</v>
          </cell>
          <cell r="CC200">
            <v>0</v>
          </cell>
          <cell r="DG200">
            <v>0</v>
          </cell>
          <cell r="EK200">
            <v>0</v>
          </cell>
          <cell r="OJ200">
            <v>0</v>
          </cell>
          <cell r="OP200">
            <v>145.60534999999999</v>
          </cell>
          <cell r="OQ200">
            <v>5.9572099999999999</v>
          </cell>
          <cell r="OR200">
            <v>45.149209999999997</v>
          </cell>
          <cell r="OS200">
            <v>66.290570000000002</v>
          </cell>
          <cell r="OZ200">
            <v>145.60534999999999</v>
          </cell>
          <cell r="PD200">
            <v>0</v>
          </cell>
          <cell r="PF200">
            <v>0</v>
          </cell>
          <cell r="PH200">
            <v>0</v>
          </cell>
          <cell r="PZ200">
            <v>0</v>
          </cell>
          <cell r="QA200">
            <v>0</v>
          </cell>
          <cell r="QB200">
            <v>8.9291999999999998</v>
          </cell>
          <cell r="QC200">
            <v>0</v>
          </cell>
          <cell r="QD200">
            <v>0</v>
          </cell>
          <cell r="QE200">
            <v>0</v>
          </cell>
          <cell r="QM200">
            <v>0</v>
          </cell>
          <cell r="QN200">
            <v>0</v>
          </cell>
          <cell r="QO200">
            <v>0</v>
          </cell>
          <cell r="QP200">
            <v>0</v>
          </cell>
          <cell r="QQ200">
            <v>0</v>
          </cell>
          <cell r="QR200">
            <v>0</v>
          </cell>
          <cell r="QZ200">
            <v>0</v>
          </cell>
          <cell r="RA200">
            <v>0</v>
          </cell>
          <cell r="RB200">
            <v>0</v>
          </cell>
          <cell r="RC200">
            <v>0</v>
          </cell>
          <cell r="RD200">
            <v>0</v>
          </cell>
          <cell r="RE200">
            <v>0</v>
          </cell>
          <cell r="RP200">
            <v>0</v>
          </cell>
          <cell r="SA200">
            <v>0</v>
          </cell>
          <cell r="AOM200" t="str">
            <v>Сметный расчет</v>
          </cell>
        </row>
        <row r="201">
          <cell r="B201" t="str">
            <v>Техническое перевооружение ТП 10/0,4 кВ №20: замена АВ-250 А на АВ-400 А (2 шт.) в г.Усинск (Сотрудничество, ООО Дог. № 56-00291П/18 от 19.03.18)</v>
          </cell>
          <cell r="C201" t="str">
            <v>J_009-52-1-03.31-1045</v>
          </cell>
          <cell r="K201">
            <v>2019</v>
          </cell>
          <cell r="S201">
            <v>0</v>
          </cell>
          <cell r="V201">
            <v>0</v>
          </cell>
          <cell r="CC201">
            <v>0</v>
          </cell>
          <cell r="DG201">
            <v>0</v>
          </cell>
          <cell r="EK201">
            <v>0</v>
          </cell>
          <cell r="OJ201">
            <v>0</v>
          </cell>
          <cell r="OP201">
            <v>28.033930000000002</v>
          </cell>
          <cell r="OQ201">
            <v>1.2316400000000001</v>
          </cell>
          <cell r="OR201">
            <v>15.168480000000001</v>
          </cell>
          <cell r="OS201">
            <v>7.6290800000000001</v>
          </cell>
          <cell r="OZ201">
            <v>28.033930000000002</v>
          </cell>
          <cell r="PD201">
            <v>0</v>
          </cell>
          <cell r="PF201">
            <v>0</v>
          </cell>
          <cell r="PH201">
            <v>0</v>
          </cell>
          <cell r="PZ201">
            <v>0</v>
          </cell>
          <cell r="QA201">
            <v>0</v>
          </cell>
          <cell r="QB201">
            <v>1.70678</v>
          </cell>
          <cell r="QC201">
            <v>0</v>
          </cell>
          <cell r="QD201">
            <v>0</v>
          </cell>
          <cell r="QE201">
            <v>0</v>
          </cell>
          <cell r="QM201">
            <v>0</v>
          </cell>
          <cell r="QN201">
            <v>0</v>
          </cell>
          <cell r="QO201">
            <v>0</v>
          </cell>
          <cell r="QP201">
            <v>0</v>
          </cell>
          <cell r="QQ201">
            <v>0</v>
          </cell>
          <cell r="QR201">
            <v>0</v>
          </cell>
          <cell r="QZ201">
            <v>0</v>
          </cell>
          <cell r="RA201">
            <v>0</v>
          </cell>
          <cell r="RB201">
            <v>0</v>
          </cell>
          <cell r="RC201">
            <v>0</v>
          </cell>
          <cell r="RD201">
            <v>0</v>
          </cell>
          <cell r="RE201">
            <v>0</v>
          </cell>
          <cell r="RP201">
            <v>0</v>
          </cell>
          <cell r="SA201">
            <v>0</v>
          </cell>
          <cell r="AOM201" t="str">
            <v>Сметный расчет</v>
          </cell>
        </row>
        <row r="202">
          <cell r="B202" t="str">
            <v>Техническое перевооружение ТП 10/0,4 кВ №267: установка узла учета э/э (2 шт.); замена рубильника 0,4 кВ ф.11 (1 шт.) в г. Ухта Республики Коми (Расчетно-Бухгалтерский Центр, ООО Дог. №56-03869Ц/17 от 14.11.17)</v>
          </cell>
          <cell r="C202" t="str">
            <v>J_000-54-1-05.40-0139</v>
          </cell>
          <cell r="K202">
            <v>2019</v>
          </cell>
          <cell r="S202">
            <v>0</v>
          </cell>
          <cell r="V202">
            <v>0</v>
          </cell>
          <cell r="CC202">
            <v>0</v>
          </cell>
          <cell r="DG202">
            <v>0</v>
          </cell>
          <cell r="EK202">
            <v>49.823740000000001</v>
          </cell>
          <cell r="OJ202">
            <v>0</v>
          </cell>
          <cell r="OP202">
            <v>63</v>
          </cell>
          <cell r="OQ202">
            <v>0</v>
          </cell>
          <cell r="OR202">
            <v>60</v>
          </cell>
          <cell r="OS202">
            <v>0</v>
          </cell>
          <cell r="OZ202">
            <v>19.80386</v>
          </cell>
          <cell r="PD202">
            <v>0</v>
          </cell>
          <cell r="PF202">
            <v>0</v>
          </cell>
          <cell r="PH202">
            <v>43.19614</v>
          </cell>
          <cell r="PZ202">
            <v>0</v>
          </cell>
          <cell r="QA202">
            <v>0</v>
          </cell>
          <cell r="QB202">
            <v>15.228759999999999</v>
          </cell>
          <cell r="QC202">
            <v>0</v>
          </cell>
          <cell r="QD202">
            <v>0</v>
          </cell>
          <cell r="QE202">
            <v>6.3761200000000002</v>
          </cell>
          <cell r="QM202">
            <v>0</v>
          </cell>
          <cell r="QN202">
            <v>0</v>
          </cell>
          <cell r="QO202">
            <v>0</v>
          </cell>
          <cell r="QP202">
            <v>0</v>
          </cell>
          <cell r="QQ202">
            <v>0</v>
          </cell>
          <cell r="QR202">
            <v>0</v>
          </cell>
          <cell r="QZ202">
            <v>0</v>
          </cell>
          <cell r="RA202">
            <v>0</v>
          </cell>
          <cell r="RB202">
            <v>0</v>
          </cell>
          <cell r="RC202">
            <v>0</v>
          </cell>
          <cell r="RD202">
            <v>0</v>
          </cell>
          <cell r="RE202">
            <v>0</v>
          </cell>
          <cell r="RP202">
            <v>0</v>
          </cell>
          <cell r="SA202">
            <v>0</v>
          </cell>
          <cell r="AOM202" t="str">
            <v>Сметный расчет</v>
          </cell>
        </row>
        <row r="203">
          <cell r="B203" t="str">
            <v>Техническое перевооружение ТП 10/0,4 кВ №903: установка линейной панели 0,4 кВ (1 шт.), замена рубильников 0,4 кВ (2 шт.) в Сыктывдинском районе (МБДОУ Детский сад №1 с.Выльгорт Дог. № 56-03900Ю/18 от 19.12.18)</v>
          </cell>
          <cell r="C203" t="str">
            <v>J_009-55-1-03.31-1939</v>
          </cell>
          <cell r="K203">
            <v>2019</v>
          </cell>
          <cell r="S203">
            <v>0</v>
          </cell>
          <cell r="V203">
            <v>0</v>
          </cell>
          <cell r="CC203">
            <v>0</v>
          </cell>
          <cell r="DG203">
            <v>0</v>
          </cell>
          <cell r="EK203">
            <v>0</v>
          </cell>
          <cell r="OJ203">
            <v>0</v>
          </cell>
          <cell r="OP203">
            <v>97.402829999999994</v>
          </cell>
          <cell r="OQ203">
            <v>5.2041300000000001</v>
          </cell>
          <cell r="OR203">
            <v>43.068199999999997</v>
          </cell>
          <cell r="OS203">
            <v>32.264809999999997</v>
          </cell>
          <cell r="OZ203">
            <v>97.402829999999994</v>
          </cell>
          <cell r="PD203">
            <v>0</v>
          </cell>
          <cell r="PF203">
            <v>0</v>
          </cell>
          <cell r="PH203">
            <v>0</v>
          </cell>
          <cell r="PZ203">
            <v>0</v>
          </cell>
          <cell r="QA203">
            <v>0</v>
          </cell>
          <cell r="QB203">
            <v>4.8739499999999998</v>
          </cell>
          <cell r="QC203">
            <v>0</v>
          </cell>
          <cell r="QD203">
            <v>0</v>
          </cell>
          <cell r="QE203">
            <v>0</v>
          </cell>
          <cell r="QM203">
            <v>0</v>
          </cell>
          <cell r="QN203">
            <v>0</v>
          </cell>
          <cell r="QO203">
            <v>0</v>
          </cell>
          <cell r="QP203">
            <v>0</v>
          </cell>
          <cell r="QQ203">
            <v>0</v>
          </cell>
          <cell r="QR203">
            <v>0</v>
          </cell>
          <cell r="QZ203">
            <v>0</v>
          </cell>
          <cell r="RA203">
            <v>0</v>
          </cell>
          <cell r="RB203">
            <v>0</v>
          </cell>
          <cell r="RC203">
            <v>0</v>
          </cell>
          <cell r="RD203">
            <v>0</v>
          </cell>
          <cell r="RE203">
            <v>0</v>
          </cell>
          <cell r="RP203">
            <v>0</v>
          </cell>
          <cell r="SA203">
            <v>0</v>
          </cell>
          <cell r="AOM203" t="str">
            <v>Сметный расчет</v>
          </cell>
        </row>
        <row r="204">
          <cell r="EK204">
            <v>0</v>
          </cell>
        </row>
        <row r="207">
          <cell r="B207" t="str">
            <v>Реконструкция, модернизация, техническое перевооружение всего, в том числе:</v>
          </cell>
          <cell r="C207" t="str">
            <v>Г</v>
          </cell>
          <cell r="S207">
            <v>0</v>
          </cell>
          <cell r="V207">
            <v>246423.35256899998</v>
          </cell>
          <cell r="CC207">
            <v>407734.83317000011</v>
          </cell>
          <cell r="DG207">
            <v>589530.38855000003</v>
          </cell>
          <cell r="EK207">
            <v>252101.42020000002</v>
          </cell>
          <cell r="OJ207">
            <v>304850.86884999997</v>
          </cell>
          <cell r="OP207">
            <v>7031572.5656275367</v>
          </cell>
          <cell r="OQ207">
            <v>266915.06517000002</v>
          </cell>
          <cell r="OR207">
            <v>3523047.6860813191</v>
          </cell>
          <cell r="OS207">
            <v>2095217.3060551886</v>
          </cell>
          <cell r="OZ207">
            <v>5696888.7892775377</v>
          </cell>
          <cell r="PD207">
            <v>359900.45695999998</v>
          </cell>
          <cell r="PF207">
            <v>493507.38792000001</v>
          </cell>
          <cell r="PH207">
            <v>176425.06261999998</v>
          </cell>
          <cell r="PZ207">
            <v>2331.5212699999997</v>
          </cell>
          <cell r="QA207">
            <v>4581.1294199999993</v>
          </cell>
          <cell r="QB207">
            <v>399779.55157444463</v>
          </cell>
          <cell r="QC207">
            <v>24545.753550000005</v>
          </cell>
          <cell r="QD207">
            <v>30825.454504444446</v>
          </cell>
          <cell r="QE207">
            <v>27309.3887</v>
          </cell>
          <cell r="QM207">
            <v>0</v>
          </cell>
          <cell r="QN207">
            <v>4411.0394099999994</v>
          </cell>
          <cell r="QO207">
            <v>27443.839500000002</v>
          </cell>
          <cell r="QP207">
            <v>4933.932350000001</v>
          </cell>
          <cell r="QQ207">
            <v>13763.792270000004</v>
          </cell>
          <cell r="QR207">
            <v>8746.1148799999992</v>
          </cell>
          <cell r="QZ207">
            <v>2914.65265</v>
          </cell>
          <cell r="RA207">
            <v>6469.4653000000017</v>
          </cell>
          <cell r="RB207">
            <v>59771.568531111116</v>
          </cell>
          <cell r="RC207">
            <v>10088.508899999999</v>
          </cell>
          <cell r="RD207">
            <v>17909.751821111113</v>
          </cell>
          <cell r="RE207">
            <v>31376.095810000003</v>
          </cell>
          <cell r="RP207">
            <v>77820.244720000002</v>
          </cell>
          <cell r="SA207">
            <v>0</v>
          </cell>
          <cell r="AOM207">
            <v>0</v>
          </cell>
        </row>
        <row r="208">
          <cell r="B208" t="str">
            <v>Реконструкция, модернизация, техническое перевооружение  трансформаторных и иных подстанций, распределительных пунктов, всего, в том числе:</v>
          </cell>
          <cell r="C208" t="str">
            <v>Г</v>
          </cell>
          <cell r="S208">
            <v>0</v>
          </cell>
          <cell r="V208">
            <v>23669.562529999999</v>
          </cell>
          <cell r="CC208">
            <v>53295.573069999999</v>
          </cell>
          <cell r="DG208">
            <v>181191.19595000002</v>
          </cell>
          <cell r="EK208">
            <v>43120.846240000006</v>
          </cell>
          <cell r="OJ208">
            <v>58646.089000000007</v>
          </cell>
          <cell r="OP208">
            <v>2430901.7193000005</v>
          </cell>
          <cell r="OQ208">
            <v>81795.961640000038</v>
          </cell>
          <cell r="OR208">
            <v>902899.50055000023</v>
          </cell>
          <cell r="OS208">
            <v>1050590.50569</v>
          </cell>
          <cell r="OZ208">
            <v>2169298.3403900005</v>
          </cell>
          <cell r="PD208">
            <v>22542.269250000001</v>
          </cell>
          <cell r="PF208">
            <v>164838.64432999998</v>
          </cell>
          <cell r="PH208">
            <v>15576.376330000001</v>
          </cell>
          <cell r="PZ208">
            <v>0</v>
          </cell>
          <cell r="QA208">
            <v>1032.33943</v>
          </cell>
          <cell r="QB208">
            <v>131445.85010333345</v>
          </cell>
          <cell r="QC208">
            <v>2662.7397100000003</v>
          </cell>
          <cell r="QD208">
            <v>8890.5748233333343</v>
          </cell>
          <cell r="QE208">
            <v>5597.81351</v>
          </cell>
          <cell r="QM208">
            <v>0</v>
          </cell>
          <cell r="QN208">
            <v>801.79998999999998</v>
          </cell>
          <cell r="QO208">
            <v>4739.8340900000003</v>
          </cell>
          <cell r="QP208">
            <v>456.80423000000002</v>
          </cell>
          <cell r="QQ208">
            <v>3574.1027899999999</v>
          </cell>
          <cell r="QR208">
            <v>708.92706999999996</v>
          </cell>
          <cell r="QZ208">
            <v>1337.95</v>
          </cell>
          <cell r="RA208">
            <v>166.483</v>
          </cell>
          <cell r="RB208">
            <v>2077.7975500000002</v>
          </cell>
          <cell r="RC208">
            <v>167.63800000000001</v>
          </cell>
          <cell r="RD208">
            <v>1767.3595499999999</v>
          </cell>
          <cell r="RE208">
            <v>142.80000000000001</v>
          </cell>
          <cell r="RP208">
            <v>31844.202720000001</v>
          </cell>
          <cell r="SA208">
            <v>0</v>
          </cell>
          <cell r="AOM208">
            <v>0</v>
          </cell>
        </row>
        <row r="209">
          <cell r="B209" t="str">
            <v>Реконструкция трансформаторных и иных подстанций, всего, в том числе:</v>
          </cell>
          <cell r="C209" t="str">
            <v>Г</v>
          </cell>
          <cell r="S209">
            <v>0</v>
          </cell>
          <cell r="V209">
            <v>782.37985000000015</v>
          </cell>
          <cell r="CC209">
            <v>4313.0787899999996</v>
          </cell>
          <cell r="DG209">
            <v>10929.134609999999</v>
          </cell>
          <cell r="EK209">
            <v>7169.0674399999998</v>
          </cell>
          <cell r="OJ209">
            <v>4196.48999</v>
          </cell>
          <cell r="OP209">
            <v>438750.1985</v>
          </cell>
          <cell r="OQ209">
            <v>17301.638920000001</v>
          </cell>
          <cell r="OR209">
            <v>152499.72422999999</v>
          </cell>
          <cell r="OS209">
            <v>186124.34649</v>
          </cell>
          <cell r="OZ209">
            <v>418410.11491</v>
          </cell>
          <cell r="PD209">
            <v>283.88729000000001</v>
          </cell>
          <cell r="PF209">
            <v>9958.3228799999997</v>
          </cell>
          <cell r="PH209">
            <v>5901.3834299999999</v>
          </cell>
          <cell r="PZ209">
            <v>0</v>
          </cell>
          <cell r="QA209">
            <v>70.400000000000006</v>
          </cell>
          <cell r="QB209">
            <v>27371.934079999995</v>
          </cell>
          <cell r="QC209">
            <v>0</v>
          </cell>
          <cell r="QD209">
            <v>588.02800000000002</v>
          </cell>
          <cell r="QE209">
            <v>366.96600999999998</v>
          </cell>
          <cell r="QM209">
            <v>0</v>
          </cell>
          <cell r="QN209">
            <v>43.979849999999985</v>
          </cell>
          <cell r="QO209">
            <v>605.53818999999999</v>
          </cell>
          <cell r="QP209">
            <v>4.5077599999999993</v>
          </cell>
          <cell r="QQ209">
            <v>400.04075999999998</v>
          </cell>
          <cell r="QR209">
            <v>200.98966999999999</v>
          </cell>
          <cell r="QZ209">
            <v>668</v>
          </cell>
          <cell r="RA209">
            <v>166.483</v>
          </cell>
          <cell r="RB209">
            <v>1199.7046500000001</v>
          </cell>
          <cell r="RC209">
            <v>109.88800000000001</v>
          </cell>
          <cell r="RD209">
            <v>947.01665000000003</v>
          </cell>
          <cell r="RE209">
            <v>142.80000000000001</v>
          </cell>
          <cell r="RP209">
            <v>140</v>
          </cell>
          <cell r="SA209">
            <v>0</v>
          </cell>
          <cell r="AOM209">
            <v>0</v>
          </cell>
        </row>
        <row r="210">
          <cell r="B210" t="str">
            <v>Реконструкция ПС 35/10 кВ "Кослан": замена трансформатора 1,6 МВА на 4 МВА (ЮЭС)</v>
          </cell>
          <cell r="C210" t="str">
            <v>F_000-55-1-03.21-0218</v>
          </cell>
          <cell r="K210">
            <v>0</v>
          </cell>
          <cell r="S210" t="str">
            <v xml:space="preserve"> </v>
          </cell>
          <cell r="V210">
            <v>0</v>
          </cell>
          <cell r="CC210">
            <v>0</v>
          </cell>
          <cell r="DG210">
            <v>0</v>
          </cell>
          <cell r="EK210">
            <v>0</v>
          </cell>
          <cell r="OJ210">
            <v>0</v>
          </cell>
          <cell r="OP210">
            <v>0</v>
          </cell>
          <cell r="OQ210">
            <v>0</v>
          </cell>
          <cell r="OR210">
            <v>0</v>
          </cell>
          <cell r="OS210">
            <v>0</v>
          </cell>
          <cell r="OZ210">
            <v>0</v>
          </cell>
          <cell r="PD210">
            <v>0</v>
          </cell>
          <cell r="PF210">
            <v>0</v>
          </cell>
          <cell r="PH210">
            <v>0</v>
          </cell>
          <cell r="PZ210">
            <v>0</v>
          </cell>
          <cell r="QA210">
            <v>0</v>
          </cell>
          <cell r="QB210">
            <v>0</v>
          </cell>
          <cell r="QC210">
            <v>0</v>
          </cell>
          <cell r="QD210">
            <v>0</v>
          </cell>
          <cell r="QE210">
            <v>0</v>
          </cell>
          <cell r="QM210">
            <v>0</v>
          </cell>
          <cell r="QN210">
            <v>0</v>
          </cell>
          <cell r="QO210">
            <v>0</v>
          </cell>
          <cell r="QP210">
            <v>0</v>
          </cell>
          <cell r="QQ210">
            <v>0</v>
          </cell>
          <cell r="QR210">
            <v>0</v>
          </cell>
          <cell r="QZ210">
            <v>0</v>
          </cell>
          <cell r="RA210">
            <v>0</v>
          </cell>
          <cell r="RB210">
            <v>0</v>
          </cell>
          <cell r="RC210">
            <v>0</v>
          </cell>
          <cell r="RD210">
            <v>0</v>
          </cell>
          <cell r="RE210">
            <v>0</v>
          </cell>
          <cell r="RP210">
            <v>0</v>
          </cell>
          <cell r="SA210">
            <v>0</v>
          </cell>
          <cell r="AOM210" t="str">
            <v>Сметный расчет</v>
          </cell>
        </row>
        <row r="211">
          <cell r="B211" t="str">
            <v>Реконструкция ТП 6/0,4 кВ № 450 в п. Водный (ЦЭС) (замена КТП 10/0,4 кВ 1х0,18 МВА и 1х0,25 МВА на КТП 10/0,4 кВ 2х0,25 МВА; КЛ 10 кВ - 0,101 км, КЛ 0,4 кВ - 0,267 км)</v>
          </cell>
          <cell r="C211" t="str">
            <v>F_000-54-1-03.32-0176</v>
          </cell>
          <cell r="K211">
            <v>2017</v>
          </cell>
          <cell r="S211" t="str">
            <v>Декабрь 2016</v>
          </cell>
          <cell r="V211">
            <v>2.39188</v>
          </cell>
          <cell r="CC211">
            <v>166.483</v>
          </cell>
          <cell r="DG211">
            <v>4278.8867799999998</v>
          </cell>
          <cell r="EK211">
            <v>208.62099000000001</v>
          </cell>
          <cell r="OJ211">
            <v>168.87488000000002</v>
          </cell>
          <cell r="OP211">
            <v>4019.9118200000003</v>
          </cell>
          <cell r="OQ211">
            <v>166.483</v>
          </cell>
          <cell r="OR211">
            <v>1270.9665399999999</v>
          </cell>
          <cell r="OS211">
            <v>2264.9825300000002</v>
          </cell>
          <cell r="OZ211">
            <v>0</v>
          </cell>
          <cell r="PD211">
            <v>0</v>
          </cell>
          <cell r="PF211">
            <v>3851.03694</v>
          </cell>
          <cell r="PH211">
            <v>0</v>
          </cell>
          <cell r="PZ211">
            <v>0</v>
          </cell>
          <cell r="QA211">
            <v>0</v>
          </cell>
          <cell r="QB211">
            <v>173</v>
          </cell>
          <cell r="QC211">
            <v>0</v>
          </cell>
          <cell r="QD211">
            <v>173</v>
          </cell>
          <cell r="QE211">
            <v>0</v>
          </cell>
          <cell r="QM211">
            <v>0</v>
          </cell>
          <cell r="QN211">
            <v>2.3918799999999862</v>
          </cell>
          <cell r="QO211">
            <v>142.08787000000001</v>
          </cell>
          <cell r="QP211">
            <v>0</v>
          </cell>
          <cell r="QQ211">
            <v>142.08787000000001</v>
          </cell>
          <cell r="QR211">
            <v>0</v>
          </cell>
          <cell r="QZ211">
            <v>0</v>
          </cell>
          <cell r="RA211">
            <v>166.483</v>
          </cell>
          <cell r="RB211">
            <v>0</v>
          </cell>
          <cell r="RC211">
            <v>0</v>
          </cell>
          <cell r="RD211">
            <v>0</v>
          </cell>
          <cell r="RE211">
            <v>0</v>
          </cell>
          <cell r="RP211">
            <v>0</v>
          </cell>
          <cell r="SA211">
            <v>0</v>
          </cell>
          <cell r="AOM211" t="str">
            <v>Сводка затрат</v>
          </cell>
        </row>
        <row r="212">
          <cell r="B212" t="str">
            <v>Реконструкция ТП 10/0,4 кВ №745: замена КТП 250/10 кВ на КТП 630/10 кВ, перевод ВЛ 0,4-10 кВ на новую КТП в г. Сыктывкар Республики Коми (КТП/Т-630/10/0,4 - 1х0,63 МВА)</v>
          </cell>
          <cell r="C212" t="str">
            <v>G_000-53-1-03.31-1001</v>
          </cell>
          <cell r="K212">
            <v>2017</v>
          </cell>
          <cell r="S212" t="str">
            <v>Октябрь 2016</v>
          </cell>
          <cell r="V212">
            <v>0</v>
          </cell>
          <cell r="CC212">
            <v>112.50144999999999</v>
          </cell>
          <cell r="DG212">
            <v>907.64456000000007</v>
          </cell>
          <cell r="EK212">
            <v>0</v>
          </cell>
          <cell r="OJ212">
            <v>0</v>
          </cell>
          <cell r="OP212">
            <v>1020.14601</v>
          </cell>
          <cell r="OQ212">
            <v>109.88800000000001</v>
          </cell>
          <cell r="OR212">
            <v>188.01665</v>
          </cell>
          <cell r="OS212">
            <v>620</v>
          </cell>
          <cell r="OZ212">
            <v>0</v>
          </cell>
          <cell r="PD212">
            <v>112.50144999999999</v>
          </cell>
          <cell r="PF212">
            <v>907.64456000000007</v>
          </cell>
          <cell r="PH212">
            <v>0</v>
          </cell>
          <cell r="PZ212">
            <v>0</v>
          </cell>
          <cell r="QA212">
            <v>0</v>
          </cell>
          <cell r="QB212">
            <v>36</v>
          </cell>
          <cell r="QC212">
            <v>0</v>
          </cell>
          <cell r="QD212">
            <v>36</v>
          </cell>
          <cell r="QE212">
            <v>0</v>
          </cell>
          <cell r="QM212">
            <v>0</v>
          </cell>
          <cell r="QN212">
            <v>0</v>
          </cell>
          <cell r="QO212">
            <v>46.24136</v>
          </cell>
          <cell r="QP212">
            <v>2.6134499999999998</v>
          </cell>
          <cell r="QQ212">
            <v>43.62791</v>
          </cell>
          <cell r="QR212">
            <v>0</v>
          </cell>
          <cell r="QZ212">
            <v>0</v>
          </cell>
          <cell r="RA212">
            <v>0</v>
          </cell>
          <cell r="RB212">
            <v>937.90465000000006</v>
          </cell>
          <cell r="RC212">
            <v>109.88800000000001</v>
          </cell>
          <cell r="RD212">
            <v>828.01665000000003</v>
          </cell>
          <cell r="RE212">
            <v>0</v>
          </cell>
          <cell r="RP212">
            <v>0</v>
          </cell>
          <cell r="SA212">
            <v>0</v>
          </cell>
          <cell r="AOM212" t="str">
            <v>Сводка затрат</v>
          </cell>
        </row>
        <row r="213">
          <cell r="B213" t="str">
            <v>Реконструкция ТП 10/0,4 кВ №41: замена ТП 400/10 кВ на КТП 400/10 кВ в п. Троицко-Печорск Республики Коми (КТП 10/0,4 кВ - 1х0,4 МВА)</v>
          </cell>
          <cell r="C213" t="str">
            <v>I_000-54-1-03.31-0988</v>
          </cell>
          <cell r="K213">
            <v>2018</v>
          </cell>
          <cell r="S213" t="str">
            <v>Декабрь 2018</v>
          </cell>
          <cell r="V213">
            <v>0</v>
          </cell>
          <cell r="CC213">
            <v>0</v>
          </cell>
          <cell r="DG213">
            <v>123.81126</v>
          </cell>
          <cell r="EK213">
            <v>880.21032000000002</v>
          </cell>
          <cell r="OJ213">
            <v>0</v>
          </cell>
          <cell r="OP213">
            <v>1033.5222799999999</v>
          </cell>
          <cell r="OQ213">
            <v>119</v>
          </cell>
          <cell r="OR213">
            <v>272.38670000000002</v>
          </cell>
          <cell r="OS213">
            <v>512.04499999999996</v>
          </cell>
          <cell r="OZ213">
            <v>0</v>
          </cell>
          <cell r="PD213">
            <v>0</v>
          </cell>
          <cell r="PF213">
            <v>123.81125999999999</v>
          </cell>
          <cell r="PH213">
            <v>909.71102000000008</v>
          </cell>
          <cell r="PZ213">
            <v>0</v>
          </cell>
          <cell r="QA213">
            <v>0</v>
          </cell>
          <cell r="QB213">
            <v>123.26356</v>
          </cell>
          <cell r="QC213">
            <v>0</v>
          </cell>
          <cell r="QD213">
            <v>0</v>
          </cell>
          <cell r="QE213">
            <v>123.26356</v>
          </cell>
          <cell r="QM213">
            <v>0</v>
          </cell>
          <cell r="QN213">
            <v>0</v>
          </cell>
          <cell r="QO213">
            <v>34.573720000000002</v>
          </cell>
          <cell r="QP213">
            <v>0</v>
          </cell>
          <cell r="QQ213">
            <v>4.8112599999999999</v>
          </cell>
          <cell r="QR213">
            <v>29.762460000000001</v>
          </cell>
          <cell r="QZ213">
            <v>0</v>
          </cell>
          <cell r="RA213">
            <v>0</v>
          </cell>
          <cell r="RB213">
            <v>261.8</v>
          </cell>
          <cell r="RC213">
            <v>0</v>
          </cell>
          <cell r="RD213">
            <v>119</v>
          </cell>
          <cell r="RE213">
            <v>142.80000000000001</v>
          </cell>
          <cell r="RP213">
            <v>140</v>
          </cell>
          <cell r="SA213">
            <v>0</v>
          </cell>
          <cell r="AOM213" t="str">
            <v>Сводка затрат</v>
          </cell>
        </row>
        <row r="214">
          <cell r="B214" t="str">
            <v>Реконструкция ТП 10/0,4 кВ № 18 в п. Троицко-Печорск (ЦЭС)(замена ТП 10/0,4 кВ 2х0,4 МВА на ТП 10/0,4 кВ 2х0,63 МВА; ВЛ 10 кВ - 0,886 км)</v>
          </cell>
          <cell r="C214" t="str">
            <v>F_000-54-1-03.31-0983</v>
          </cell>
          <cell r="K214">
            <v>2017</v>
          </cell>
          <cell r="S214" t="str">
            <v>Декабрь 2016</v>
          </cell>
          <cell r="V214">
            <v>498</v>
          </cell>
          <cell r="CC214">
            <v>0</v>
          </cell>
          <cell r="DG214">
            <v>5596.3454099999999</v>
          </cell>
          <cell r="EK214">
            <v>264.75001999999995</v>
          </cell>
          <cell r="OJ214">
            <v>498</v>
          </cell>
          <cell r="OP214">
            <v>5551.3835200000003</v>
          </cell>
          <cell r="OQ214">
            <v>498</v>
          </cell>
          <cell r="OR214">
            <v>3650.5551000000005</v>
          </cell>
          <cell r="OS214">
            <v>836.73329999999999</v>
          </cell>
          <cell r="OZ214">
            <v>0</v>
          </cell>
          <cell r="PD214">
            <v>0</v>
          </cell>
          <cell r="PF214">
            <v>5053.3835200000003</v>
          </cell>
          <cell r="PH214">
            <v>0</v>
          </cell>
          <cell r="PZ214">
            <v>0</v>
          </cell>
          <cell r="QA214">
            <v>0</v>
          </cell>
          <cell r="QB214">
            <v>379.02800000000002</v>
          </cell>
          <cell r="QC214">
            <v>0</v>
          </cell>
          <cell r="QD214">
            <v>379.02800000000002</v>
          </cell>
          <cell r="QE214">
            <v>0</v>
          </cell>
          <cell r="QM214">
            <v>0</v>
          </cell>
          <cell r="QN214">
            <v>0</v>
          </cell>
          <cell r="QO214">
            <v>187.06711999999999</v>
          </cell>
          <cell r="QP214">
            <v>0</v>
          </cell>
          <cell r="QQ214">
            <v>187.06711999999999</v>
          </cell>
          <cell r="QR214">
            <v>0</v>
          </cell>
          <cell r="QZ214">
            <v>498</v>
          </cell>
          <cell r="RA214">
            <v>0</v>
          </cell>
          <cell r="RB214">
            <v>0</v>
          </cell>
          <cell r="RC214">
            <v>0</v>
          </cell>
          <cell r="RD214">
            <v>0</v>
          </cell>
          <cell r="RE214">
            <v>0</v>
          </cell>
          <cell r="RP214">
            <v>0</v>
          </cell>
          <cell r="SA214">
            <v>0</v>
          </cell>
          <cell r="AOM214" t="str">
            <v>Сводка затрат</v>
          </cell>
        </row>
        <row r="215">
          <cell r="B215" t="str">
            <v>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v>
          </cell>
          <cell r="C215" t="str">
            <v>I_000-55-1-03.13-1638</v>
          </cell>
          <cell r="K215">
            <v>0</v>
          </cell>
          <cell r="S215" t="str">
            <v xml:space="preserve"> </v>
          </cell>
          <cell r="V215">
            <v>0</v>
          </cell>
          <cell r="CC215">
            <v>0</v>
          </cell>
          <cell r="DG215">
            <v>0</v>
          </cell>
          <cell r="EK215">
            <v>0</v>
          </cell>
          <cell r="OJ215">
            <v>0</v>
          </cell>
          <cell r="OP215">
            <v>0</v>
          </cell>
          <cell r="OQ215">
            <v>0</v>
          </cell>
          <cell r="OR215">
            <v>0</v>
          </cell>
          <cell r="OS215">
            <v>0</v>
          </cell>
          <cell r="OZ215">
            <v>0</v>
          </cell>
          <cell r="PD215">
            <v>0</v>
          </cell>
          <cell r="PF215">
            <v>0</v>
          </cell>
          <cell r="PH215">
            <v>0</v>
          </cell>
          <cell r="PZ215">
            <v>0</v>
          </cell>
          <cell r="QA215">
            <v>0</v>
          </cell>
          <cell r="QB215">
            <v>0</v>
          </cell>
          <cell r="QC215">
            <v>0</v>
          </cell>
          <cell r="QD215">
            <v>0</v>
          </cell>
          <cell r="QE215">
            <v>0</v>
          </cell>
          <cell r="QM215">
            <v>0</v>
          </cell>
          <cell r="QN215">
            <v>0</v>
          </cell>
          <cell r="QO215">
            <v>0</v>
          </cell>
          <cell r="QP215">
            <v>0</v>
          </cell>
          <cell r="QQ215">
            <v>0</v>
          </cell>
          <cell r="QR215">
            <v>0</v>
          </cell>
          <cell r="QZ215">
            <v>0</v>
          </cell>
          <cell r="RA215">
            <v>0</v>
          </cell>
          <cell r="RB215">
            <v>0</v>
          </cell>
          <cell r="RC215">
            <v>0</v>
          </cell>
          <cell r="RD215">
            <v>0</v>
          </cell>
          <cell r="RE215">
            <v>0</v>
          </cell>
          <cell r="RP215">
            <v>0</v>
          </cell>
          <cell r="SA215">
            <v>0</v>
          </cell>
          <cell r="AOM215" t="str">
            <v>Сметный расчет</v>
          </cell>
        </row>
        <row r="216">
          <cell r="B216" t="str">
            <v>Реконструкция ТП 10/0,4 кВ № 126: замена трансформаторов (СЭС) (трансформаторы 2х1 МВА)</v>
          </cell>
          <cell r="C216" t="str">
            <v>F_000-53-1-03.31-0103</v>
          </cell>
          <cell r="K216">
            <v>2015</v>
          </cell>
          <cell r="S216" t="str">
            <v>Июнь 2014</v>
          </cell>
          <cell r="V216">
            <v>281.98797000000013</v>
          </cell>
          <cell r="CC216">
            <v>3832.20003</v>
          </cell>
          <cell r="DG216">
            <v>0</v>
          </cell>
          <cell r="EK216">
            <v>0</v>
          </cell>
          <cell r="OJ216">
            <v>3529.6151100000002</v>
          </cell>
          <cell r="OP216">
            <v>3529.6151100000002</v>
          </cell>
          <cell r="OQ216">
            <v>170</v>
          </cell>
          <cell r="OR216">
            <v>3247.6271400000001</v>
          </cell>
          <cell r="OS216">
            <v>0</v>
          </cell>
          <cell r="OZ216">
            <v>0</v>
          </cell>
          <cell r="PD216">
            <v>0</v>
          </cell>
          <cell r="PF216">
            <v>0</v>
          </cell>
          <cell r="PH216">
            <v>0</v>
          </cell>
          <cell r="PZ216">
            <v>0</v>
          </cell>
          <cell r="QA216">
            <v>70.400000000000006</v>
          </cell>
          <cell r="QB216">
            <v>0</v>
          </cell>
          <cell r="QC216">
            <v>0</v>
          </cell>
          <cell r="QD216">
            <v>0</v>
          </cell>
          <cell r="QE216">
            <v>0</v>
          </cell>
          <cell r="QM216">
            <v>0</v>
          </cell>
          <cell r="QN216">
            <v>41.587969999999999</v>
          </cell>
          <cell r="QO216">
            <v>0</v>
          </cell>
          <cell r="QP216">
            <v>0</v>
          </cell>
          <cell r="QQ216">
            <v>0</v>
          </cell>
          <cell r="QR216">
            <v>0</v>
          </cell>
          <cell r="QZ216">
            <v>170</v>
          </cell>
          <cell r="RA216">
            <v>0</v>
          </cell>
          <cell r="RB216">
            <v>0</v>
          </cell>
          <cell r="RC216">
            <v>0</v>
          </cell>
          <cell r="RD216">
            <v>0</v>
          </cell>
          <cell r="RE216">
            <v>0</v>
          </cell>
          <cell r="RP216">
            <v>0</v>
          </cell>
          <cell r="SA216">
            <v>0</v>
          </cell>
          <cell r="AOM216" t="str">
            <v>Сводка затрат</v>
          </cell>
        </row>
        <row r="217">
          <cell r="B217" t="str">
            <v>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v>
          </cell>
          <cell r="C217" t="str">
            <v>I_000-52-1-03.11-0014</v>
          </cell>
          <cell r="K217">
            <v>2018</v>
          </cell>
          <cell r="S217" t="str">
            <v>Июль 2017</v>
          </cell>
          <cell r="V217">
            <v>0</v>
          </cell>
          <cell r="CC217">
            <v>201.89430999999999</v>
          </cell>
          <cell r="DG217">
            <v>22.4466</v>
          </cell>
          <cell r="EK217">
            <v>5815.4861099999998</v>
          </cell>
          <cell r="OJ217">
            <v>0</v>
          </cell>
          <cell r="OP217">
            <v>5185.5048499999994</v>
          </cell>
          <cell r="OQ217">
            <v>169.49153000000001</v>
          </cell>
          <cell r="OR217">
            <v>2977.1844599999999</v>
          </cell>
          <cell r="OS217">
            <v>929.22874000000002</v>
          </cell>
          <cell r="OZ217">
            <v>0</v>
          </cell>
          <cell r="PD217">
            <v>171.38584</v>
          </cell>
          <cell r="PF217">
            <v>22.4466</v>
          </cell>
          <cell r="PH217">
            <v>4991.6724100000001</v>
          </cell>
          <cell r="PZ217">
            <v>0</v>
          </cell>
          <cell r="QA217">
            <v>0</v>
          </cell>
          <cell r="QB217">
            <v>243.70245</v>
          </cell>
          <cell r="QC217">
            <v>0</v>
          </cell>
          <cell r="QD217">
            <v>0</v>
          </cell>
          <cell r="QE217">
            <v>243.70245</v>
          </cell>
          <cell r="QM217">
            <v>0</v>
          </cell>
          <cell r="QN217">
            <v>0</v>
          </cell>
          <cell r="QO217">
            <v>195.56811999999999</v>
          </cell>
          <cell r="QP217">
            <v>1.8943099999999999</v>
          </cell>
          <cell r="QQ217">
            <v>22.4466</v>
          </cell>
          <cell r="QR217">
            <v>171.22720999999999</v>
          </cell>
          <cell r="QZ217">
            <v>0</v>
          </cell>
          <cell r="RA217">
            <v>0</v>
          </cell>
          <cell r="RB217">
            <v>0</v>
          </cell>
          <cell r="RC217">
            <v>0</v>
          </cell>
          <cell r="RD217">
            <v>0</v>
          </cell>
          <cell r="RE217">
            <v>0</v>
          </cell>
          <cell r="RP217">
            <v>0</v>
          </cell>
          <cell r="SA217">
            <v>0</v>
          </cell>
          <cell r="AOM217" t="str">
            <v>Сводка затрат</v>
          </cell>
        </row>
        <row r="218">
          <cell r="B218" t="str">
            <v>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v>
          </cell>
          <cell r="C218" t="str">
            <v>J_000-55-1-03.13-1663</v>
          </cell>
          <cell r="K218">
            <v>2022</v>
          </cell>
          <cell r="S218">
            <v>0</v>
          </cell>
          <cell r="V218">
            <v>0</v>
          </cell>
          <cell r="CC218">
            <v>0</v>
          </cell>
          <cell r="DG218">
            <v>0</v>
          </cell>
          <cell r="EK218">
            <v>0</v>
          </cell>
          <cell r="OJ218">
            <v>0</v>
          </cell>
          <cell r="OP218">
            <v>418410.11491</v>
          </cell>
          <cell r="OQ218">
            <v>16068.776390000001</v>
          </cell>
          <cell r="OR218">
            <v>140892.98764000001</v>
          </cell>
          <cell r="OS218">
            <v>180961.35691999999</v>
          </cell>
          <cell r="OZ218">
            <v>418410.11491</v>
          </cell>
          <cell r="PD218">
            <v>0</v>
          </cell>
          <cell r="PF218">
            <v>0</v>
          </cell>
          <cell r="PH218">
            <v>0</v>
          </cell>
          <cell r="PZ218">
            <v>0</v>
          </cell>
          <cell r="QA218">
            <v>0</v>
          </cell>
          <cell r="QB218">
            <v>26416.940069999997</v>
          </cell>
          <cell r="QC218">
            <v>0</v>
          </cell>
          <cell r="QD218">
            <v>0</v>
          </cell>
          <cell r="QE218">
            <v>0</v>
          </cell>
          <cell r="QM218">
            <v>0</v>
          </cell>
          <cell r="QN218">
            <v>0</v>
          </cell>
          <cell r="QO218">
            <v>0</v>
          </cell>
          <cell r="QP218">
            <v>0</v>
          </cell>
          <cell r="QQ218">
            <v>0</v>
          </cell>
          <cell r="QR218">
            <v>0</v>
          </cell>
          <cell r="QZ218">
            <v>0</v>
          </cell>
          <cell r="RA218">
            <v>0</v>
          </cell>
          <cell r="RB218">
            <v>0</v>
          </cell>
          <cell r="RC218">
            <v>0</v>
          </cell>
          <cell r="RD218">
            <v>0</v>
          </cell>
          <cell r="RE218">
            <v>0</v>
          </cell>
          <cell r="RP218">
            <v>0</v>
          </cell>
          <cell r="SA218">
            <v>0</v>
          </cell>
          <cell r="AOM218" t="str">
            <v>Сметный расчет</v>
          </cell>
        </row>
        <row r="219">
          <cell r="EK219">
            <v>0</v>
          </cell>
        </row>
        <row r="220">
          <cell r="EK220">
            <v>0</v>
          </cell>
        </row>
        <row r="221">
          <cell r="EK221">
            <v>0</v>
          </cell>
        </row>
        <row r="222">
          <cell r="EK222">
            <v>0</v>
          </cell>
        </row>
        <row r="223">
          <cell r="EK223">
            <v>0</v>
          </cell>
        </row>
        <row r="224">
          <cell r="EK224">
            <v>0</v>
          </cell>
        </row>
        <row r="225">
          <cell r="EK225">
            <v>0</v>
          </cell>
        </row>
        <row r="226">
          <cell r="EK226">
            <v>0</v>
          </cell>
        </row>
        <row r="227">
          <cell r="EK227">
            <v>0</v>
          </cell>
        </row>
        <row r="228">
          <cell r="EK228">
            <v>0</v>
          </cell>
        </row>
        <row r="229">
          <cell r="EK229">
            <v>0</v>
          </cell>
        </row>
        <row r="230">
          <cell r="EK230">
            <v>0</v>
          </cell>
        </row>
        <row r="231">
          <cell r="EK231">
            <v>0</v>
          </cell>
        </row>
        <row r="232">
          <cell r="EK232">
            <v>0</v>
          </cell>
        </row>
        <row r="233">
          <cell r="EK233">
            <v>0</v>
          </cell>
        </row>
        <row r="234">
          <cell r="EK234">
            <v>0</v>
          </cell>
        </row>
        <row r="235">
          <cell r="EK235">
            <v>0</v>
          </cell>
        </row>
        <row r="236">
          <cell r="EK236">
            <v>0</v>
          </cell>
        </row>
        <row r="237">
          <cell r="EK237">
            <v>0</v>
          </cell>
        </row>
        <row r="238">
          <cell r="EK238">
            <v>0</v>
          </cell>
        </row>
        <row r="239">
          <cell r="EK239">
            <v>0</v>
          </cell>
        </row>
        <row r="240">
          <cell r="EK240">
            <v>0</v>
          </cell>
        </row>
        <row r="241">
          <cell r="EK241">
            <v>0</v>
          </cell>
        </row>
        <row r="242">
          <cell r="EK242">
            <v>0</v>
          </cell>
        </row>
        <row r="243">
          <cell r="EK243">
            <v>0</v>
          </cell>
        </row>
        <row r="255">
          <cell r="B255" t="str">
            <v>Модернизация, техническое перевооружение трансформаторных и иных подстанций, распределительных пунктов, всего, в том числе:</v>
          </cell>
          <cell r="C255" t="str">
            <v>Г</v>
          </cell>
          <cell r="S255">
            <v>0</v>
          </cell>
          <cell r="V255">
            <v>22887.182679999998</v>
          </cell>
          <cell r="CC255">
            <v>48982.494279999999</v>
          </cell>
          <cell r="DG255">
            <v>170262.06134000001</v>
          </cell>
          <cell r="EK255">
            <v>35951.778800000007</v>
          </cell>
          <cell r="OJ255">
            <v>54449.599010000005</v>
          </cell>
          <cell r="OP255">
            <v>1992151.5208000005</v>
          </cell>
          <cell r="OQ255">
            <v>64494.322720000033</v>
          </cell>
          <cell r="OR255">
            <v>750399.7763200003</v>
          </cell>
          <cell r="OS255">
            <v>864466.15919999999</v>
          </cell>
          <cell r="OZ255">
            <v>1750888.2254800003</v>
          </cell>
          <cell r="PD255">
            <v>22258.381960000002</v>
          </cell>
          <cell r="PF255">
            <v>154880.32144999999</v>
          </cell>
          <cell r="PH255">
            <v>9674.9929000000011</v>
          </cell>
          <cell r="PZ255">
            <v>0</v>
          </cell>
          <cell r="QA255">
            <v>961.93943000000002</v>
          </cell>
          <cell r="QB255">
            <v>104073.91602333344</v>
          </cell>
          <cell r="QC255">
            <v>2662.7397100000003</v>
          </cell>
          <cell r="QD255">
            <v>8302.546823333334</v>
          </cell>
          <cell r="QE255">
            <v>5230.8474999999999</v>
          </cell>
          <cell r="QM255">
            <v>0</v>
          </cell>
          <cell r="QN255">
            <v>757.82014000000004</v>
          </cell>
          <cell r="QO255">
            <v>4134.2959000000001</v>
          </cell>
          <cell r="QP255">
            <v>452.29647</v>
          </cell>
          <cell r="QQ255">
            <v>3174.06203</v>
          </cell>
          <cell r="QR255">
            <v>507.93739999999991</v>
          </cell>
          <cell r="QZ255">
            <v>669.95</v>
          </cell>
          <cell r="RA255">
            <v>0</v>
          </cell>
          <cell r="RB255">
            <v>878.09289999999987</v>
          </cell>
          <cell r="RC255">
            <v>57.75</v>
          </cell>
          <cell r="RD255">
            <v>820.34289999999987</v>
          </cell>
          <cell r="RE255">
            <v>0</v>
          </cell>
          <cell r="RP255">
            <v>31704.202720000001</v>
          </cell>
          <cell r="SA255">
            <v>0</v>
          </cell>
          <cell r="AOM255">
            <v>0</v>
          </cell>
        </row>
        <row r="256">
          <cell r="B256" t="str">
            <v>Техническое перевооружение ПС 110 кВ «Восточная» в части замены устройств РЗА (ДЗШ-110) (1 комплект) в г.Сыктывкаре</v>
          </cell>
          <cell r="C256" t="str">
            <v>I_000-55-1-03.13-1632</v>
          </cell>
          <cell r="K256">
            <v>0</v>
          </cell>
          <cell r="S256" t="str">
            <v xml:space="preserve"> </v>
          </cell>
          <cell r="V256">
            <v>0</v>
          </cell>
          <cell r="CC256">
            <v>0</v>
          </cell>
          <cell r="DG256">
            <v>0</v>
          </cell>
          <cell r="EK256">
            <v>0</v>
          </cell>
          <cell r="OJ256">
            <v>0</v>
          </cell>
          <cell r="OP256">
            <v>0</v>
          </cell>
          <cell r="OQ256">
            <v>0</v>
          </cell>
          <cell r="OR256">
            <v>0</v>
          </cell>
          <cell r="OS256">
            <v>0</v>
          </cell>
          <cell r="OZ256">
            <v>0</v>
          </cell>
          <cell r="PD256">
            <v>0</v>
          </cell>
          <cell r="PF256">
            <v>0</v>
          </cell>
          <cell r="PH256">
            <v>0</v>
          </cell>
          <cell r="PZ256">
            <v>0</v>
          </cell>
          <cell r="QA256">
            <v>0</v>
          </cell>
          <cell r="QB256">
            <v>0</v>
          </cell>
          <cell r="QC256">
            <v>0</v>
          </cell>
          <cell r="QD256">
            <v>0</v>
          </cell>
          <cell r="QE256">
            <v>0</v>
          </cell>
          <cell r="QM256">
            <v>0</v>
          </cell>
          <cell r="QN256">
            <v>0</v>
          </cell>
          <cell r="QO256">
            <v>0</v>
          </cell>
          <cell r="QP256">
            <v>0</v>
          </cell>
          <cell r="QQ256">
            <v>0</v>
          </cell>
          <cell r="QR256">
            <v>0</v>
          </cell>
          <cell r="QZ256">
            <v>0</v>
          </cell>
          <cell r="RA256">
            <v>0</v>
          </cell>
          <cell r="RB256">
            <v>0</v>
          </cell>
          <cell r="RC256">
            <v>0</v>
          </cell>
          <cell r="RD256">
            <v>0</v>
          </cell>
          <cell r="RE256">
            <v>0</v>
          </cell>
          <cell r="RP256">
            <v>0</v>
          </cell>
          <cell r="SA256">
            <v>0</v>
          </cell>
          <cell r="AOM256" t="str">
            <v>Сметный расчет</v>
          </cell>
        </row>
        <row r="257">
          <cell r="B257" t="str">
            <v>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v>
          </cell>
          <cell r="C257" t="str">
            <v>I_000-55-1-04.60-0002</v>
          </cell>
          <cell r="K257">
            <v>2018</v>
          </cell>
          <cell r="S257" t="str">
            <v xml:space="preserve"> </v>
          </cell>
          <cell r="V257">
            <v>0</v>
          </cell>
          <cell r="CC257">
            <v>0</v>
          </cell>
          <cell r="DG257">
            <v>0</v>
          </cell>
          <cell r="EK257">
            <v>1182.5062800000001</v>
          </cell>
          <cell r="OJ257">
            <v>0</v>
          </cell>
          <cell r="OP257">
            <v>1013.52026</v>
          </cell>
          <cell r="OQ257">
            <v>0</v>
          </cell>
          <cell r="OR257">
            <v>76.288160000000005</v>
          </cell>
          <cell r="OS257">
            <v>577.86905999999999</v>
          </cell>
          <cell r="OZ257">
            <v>0</v>
          </cell>
          <cell r="PD257">
            <v>0</v>
          </cell>
          <cell r="PF257">
            <v>0</v>
          </cell>
          <cell r="PH257">
            <v>1013.52026</v>
          </cell>
          <cell r="PZ257">
            <v>0</v>
          </cell>
          <cell r="QA257">
            <v>0</v>
          </cell>
          <cell r="QB257">
            <v>67.605999999999995</v>
          </cell>
          <cell r="QC257">
            <v>0</v>
          </cell>
          <cell r="QD257">
            <v>0</v>
          </cell>
          <cell r="QE257">
            <v>67.605999999999995</v>
          </cell>
          <cell r="QM257">
            <v>0</v>
          </cell>
          <cell r="QN257">
            <v>0</v>
          </cell>
          <cell r="QO257">
            <v>7.10304</v>
          </cell>
          <cell r="QP257">
            <v>0</v>
          </cell>
          <cell r="QQ257">
            <v>0</v>
          </cell>
          <cell r="QR257">
            <v>7.10304</v>
          </cell>
          <cell r="QZ257">
            <v>0</v>
          </cell>
          <cell r="RA257">
            <v>0</v>
          </cell>
          <cell r="RB257">
            <v>0</v>
          </cell>
          <cell r="RC257">
            <v>0</v>
          </cell>
          <cell r="RD257">
            <v>0</v>
          </cell>
          <cell r="RE257">
            <v>0</v>
          </cell>
          <cell r="RP257">
            <v>0</v>
          </cell>
          <cell r="SA257">
            <v>0</v>
          </cell>
          <cell r="AOM257" t="str">
            <v>Расчет стоимости</v>
          </cell>
        </row>
        <row r="258">
          <cell r="B258" t="str">
            <v>Техническое перевооружение ПС 110/10кВ «Западная»: замена ДГР-2, ДГР-4 (2 шт.) в г. Сыктывкаре</v>
          </cell>
          <cell r="C258" t="str">
            <v>I_000-55-1-03.13-1637</v>
          </cell>
          <cell r="K258">
            <v>2022</v>
          </cell>
          <cell r="S258" t="str">
            <v xml:space="preserve"> </v>
          </cell>
          <cell r="V258">
            <v>0</v>
          </cell>
          <cell r="CC258">
            <v>0</v>
          </cell>
          <cell r="DG258">
            <v>0</v>
          </cell>
          <cell r="EK258">
            <v>0</v>
          </cell>
          <cell r="OJ258">
            <v>0</v>
          </cell>
          <cell r="OP258">
            <v>5343.5299999999988</v>
          </cell>
          <cell r="OQ258">
            <v>138.1</v>
          </cell>
          <cell r="OR258">
            <v>2180.48</v>
          </cell>
          <cell r="OS258">
            <v>2186.31</v>
          </cell>
          <cell r="OZ258">
            <v>5343.5299999999988</v>
          </cell>
          <cell r="PD258">
            <v>0</v>
          </cell>
          <cell r="PF258">
            <v>0</v>
          </cell>
          <cell r="PH258">
            <v>0</v>
          </cell>
          <cell r="PZ258">
            <v>0</v>
          </cell>
          <cell r="QA258">
            <v>0</v>
          </cell>
          <cell r="QB258">
            <v>293.065</v>
          </cell>
          <cell r="QC258">
            <v>0</v>
          </cell>
          <cell r="QD258">
            <v>0</v>
          </cell>
          <cell r="QE258">
            <v>0</v>
          </cell>
          <cell r="QM258">
            <v>0</v>
          </cell>
          <cell r="QN258">
            <v>0</v>
          </cell>
          <cell r="QO258">
            <v>0</v>
          </cell>
          <cell r="QP258">
            <v>0</v>
          </cell>
          <cell r="QQ258">
            <v>0</v>
          </cell>
          <cell r="QR258">
            <v>0</v>
          </cell>
          <cell r="QZ258">
            <v>0</v>
          </cell>
          <cell r="RA258">
            <v>0</v>
          </cell>
          <cell r="RB258">
            <v>0</v>
          </cell>
          <cell r="RC258">
            <v>0</v>
          </cell>
          <cell r="RD258">
            <v>0</v>
          </cell>
          <cell r="RE258">
            <v>0</v>
          </cell>
          <cell r="RP258">
            <v>0</v>
          </cell>
          <cell r="SA258">
            <v>0</v>
          </cell>
          <cell r="AOM258" t="str">
            <v>Сметный расчет</v>
          </cell>
        </row>
        <row r="260">
          <cell r="B260" t="str">
            <v>Техническое перевооружение ПС 110/10 кВ "Южная" с заменой ОД и КЗ 110 кВ на элегазовые выключатели (4 компл.) в г. Сыктывкаре Республики Коми</v>
          </cell>
          <cell r="C260" t="str">
            <v>F_000-55-1-03.13-0014</v>
          </cell>
          <cell r="K260">
            <v>0</v>
          </cell>
          <cell r="S260" t="str">
            <v xml:space="preserve"> </v>
          </cell>
          <cell r="V260">
            <v>0</v>
          </cell>
          <cell r="CC260">
            <v>0</v>
          </cell>
          <cell r="DG260">
            <v>0</v>
          </cell>
          <cell r="EK260">
            <v>0</v>
          </cell>
          <cell r="OJ260">
            <v>0</v>
          </cell>
          <cell r="OP260">
            <v>0</v>
          </cell>
          <cell r="OQ260">
            <v>0</v>
          </cell>
          <cell r="OR260">
            <v>0</v>
          </cell>
          <cell r="OS260">
            <v>0</v>
          </cell>
          <cell r="OZ260">
            <v>0</v>
          </cell>
          <cell r="PD260">
            <v>0</v>
          </cell>
          <cell r="PF260">
            <v>0</v>
          </cell>
          <cell r="PH260">
            <v>0</v>
          </cell>
          <cell r="PZ260">
            <v>0</v>
          </cell>
          <cell r="QA260">
            <v>0</v>
          </cell>
          <cell r="QB260">
            <v>0</v>
          </cell>
          <cell r="QC260">
            <v>0</v>
          </cell>
          <cell r="QD260">
            <v>0</v>
          </cell>
          <cell r="QE260">
            <v>0</v>
          </cell>
          <cell r="QM260">
            <v>0</v>
          </cell>
          <cell r="QN260">
            <v>0</v>
          </cell>
          <cell r="QO260">
            <v>0</v>
          </cell>
          <cell r="QP260">
            <v>0</v>
          </cell>
          <cell r="QQ260">
            <v>0</v>
          </cell>
          <cell r="QR260">
            <v>0</v>
          </cell>
          <cell r="QZ260">
            <v>0</v>
          </cell>
          <cell r="RA260">
            <v>0</v>
          </cell>
          <cell r="RB260">
            <v>0</v>
          </cell>
          <cell r="RC260">
            <v>0</v>
          </cell>
          <cell r="RD260">
            <v>0</v>
          </cell>
          <cell r="RE260">
            <v>0</v>
          </cell>
          <cell r="RP260">
            <v>0</v>
          </cell>
          <cell r="SA260">
            <v>0</v>
          </cell>
          <cell r="AOM260" t="str">
            <v>Сметный расчет</v>
          </cell>
        </row>
        <row r="261">
          <cell r="B261" t="str">
            <v>Техническое перевооружение ПС 110/35/6 кВ "Княжпогост": замена МВ 35 кВ на ВВ (6 шт.) в г. Емва Княжпогостского района Республики Коми (ЮЭС)</v>
          </cell>
          <cell r="C261" t="str">
            <v>F_000-55-1-03.13-0015</v>
          </cell>
          <cell r="K261">
            <v>2022</v>
          </cell>
          <cell r="S261" t="str">
            <v xml:space="preserve"> </v>
          </cell>
          <cell r="V261">
            <v>0</v>
          </cell>
          <cell r="CC261">
            <v>0</v>
          </cell>
          <cell r="DG261">
            <v>0</v>
          </cell>
          <cell r="EK261">
            <v>0</v>
          </cell>
          <cell r="OJ261">
            <v>0</v>
          </cell>
          <cell r="OP261">
            <v>30028.27</v>
          </cell>
          <cell r="OQ261">
            <v>2533.6030000000001</v>
          </cell>
          <cell r="OR261">
            <v>6788.2610000000004</v>
          </cell>
          <cell r="OS261">
            <v>16970.651999999998</v>
          </cell>
          <cell r="OZ261">
            <v>30028.27</v>
          </cell>
          <cell r="PD261">
            <v>0</v>
          </cell>
          <cell r="PF261">
            <v>0</v>
          </cell>
          <cell r="PH261">
            <v>0</v>
          </cell>
          <cell r="PZ261">
            <v>0</v>
          </cell>
          <cell r="QA261">
            <v>0</v>
          </cell>
          <cell r="QB261">
            <v>967.84100000000001</v>
          </cell>
          <cell r="QC261">
            <v>0</v>
          </cell>
          <cell r="QD261">
            <v>0</v>
          </cell>
          <cell r="QE261">
            <v>0</v>
          </cell>
          <cell r="QM261">
            <v>0</v>
          </cell>
          <cell r="QN261">
            <v>0</v>
          </cell>
          <cell r="QO261">
            <v>0</v>
          </cell>
          <cell r="QP261">
            <v>0</v>
          </cell>
          <cell r="QQ261">
            <v>0</v>
          </cell>
          <cell r="QR261">
            <v>0</v>
          </cell>
          <cell r="QZ261">
            <v>0</v>
          </cell>
          <cell r="RA261">
            <v>0</v>
          </cell>
          <cell r="RB261">
            <v>0</v>
          </cell>
          <cell r="RC261">
            <v>0</v>
          </cell>
          <cell r="RD261">
            <v>0</v>
          </cell>
          <cell r="RE261">
            <v>0</v>
          </cell>
          <cell r="RP261">
            <v>0</v>
          </cell>
          <cell r="SA261">
            <v>0</v>
          </cell>
          <cell r="AOM261" t="str">
            <v>Сметный расчет</v>
          </cell>
        </row>
        <row r="262">
          <cell r="B262" t="str">
            <v>Техническое перевооружение ПС 110/35/6 кВ "Верхняя Омра": замена ОД и КЗ 110 кВ на элегазовые выключатели 110 кВ (2 компл.) в п. Верхняя Омра Республики Коми</v>
          </cell>
          <cell r="C262" t="str">
            <v>G_000-54-1-03.13-0659</v>
          </cell>
          <cell r="K262">
            <v>2019</v>
          </cell>
          <cell r="S262" t="str">
            <v>Январь 2018</v>
          </cell>
          <cell r="V262">
            <v>0</v>
          </cell>
          <cell r="CC262">
            <v>0</v>
          </cell>
          <cell r="DG262">
            <v>8.5047899999999998</v>
          </cell>
          <cell r="EK262">
            <v>1207.70011</v>
          </cell>
          <cell r="OJ262">
            <v>0</v>
          </cell>
          <cell r="OP262">
            <v>11478.37141</v>
          </cell>
          <cell r="OQ262">
            <v>601.70399999999995</v>
          </cell>
          <cell r="OR262">
            <v>1511.66074</v>
          </cell>
          <cell r="OS262">
            <v>8737.9089600000007</v>
          </cell>
          <cell r="OZ262">
            <v>10262.166509999999</v>
          </cell>
          <cell r="PD262">
            <v>0</v>
          </cell>
          <cell r="PF262">
            <v>610.20879000000002</v>
          </cell>
          <cell r="PH262">
            <v>605.99610999999993</v>
          </cell>
          <cell r="PZ262">
            <v>0</v>
          </cell>
          <cell r="QA262">
            <v>0</v>
          </cell>
          <cell r="QB262">
            <v>506.68862999999999</v>
          </cell>
          <cell r="QC262">
            <v>0</v>
          </cell>
          <cell r="QD262">
            <v>0</v>
          </cell>
          <cell r="QE262">
            <v>506.68862999999999</v>
          </cell>
          <cell r="QM262">
            <v>0</v>
          </cell>
          <cell r="QN262">
            <v>0</v>
          </cell>
          <cell r="QO262">
            <v>107.81227</v>
          </cell>
          <cell r="QP262">
            <v>0</v>
          </cell>
          <cell r="QQ262">
            <v>8.5047900000000016</v>
          </cell>
          <cell r="QR262">
            <v>99.307479999999998</v>
          </cell>
          <cell r="QZ262">
            <v>0</v>
          </cell>
          <cell r="RA262">
            <v>0</v>
          </cell>
          <cell r="RB262">
            <v>601.70399999999995</v>
          </cell>
          <cell r="RC262">
            <v>0</v>
          </cell>
          <cell r="RD262">
            <v>601.70399999999995</v>
          </cell>
          <cell r="RE262">
            <v>0</v>
          </cell>
          <cell r="RP262">
            <v>6740.6319999999996</v>
          </cell>
          <cell r="SA262">
            <v>0</v>
          </cell>
          <cell r="AOM262" t="str">
            <v>Сводка затрат</v>
          </cell>
        </row>
        <row r="263">
          <cell r="B263"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263" t="str">
            <v>G_000-55-1-03.13-1627</v>
          </cell>
          <cell r="K263">
            <v>2019</v>
          </cell>
          <cell r="S263" t="str">
            <v>Ноябрь 2017</v>
          </cell>
          <cell r="V263">
            <v>0</v>
          </cell>
          <cell r="CC263">
            <v>0</v>
          </cell>
          <cell r="DG263">
            <v>366.21462999999994</v>
          </cell>
          <cell r="EK263">
            <v>1821.4481199999998</v>
          </cell>
          <cell r="OJ263">
            <v>0</v>
          </cell>
          <cell r="OP263">
            <v>5931.5133800000003</v>
          </cell>
          <cell r="OQ263">
            <v>333.52947</v>
          </cell>
          <cell r="OR263">
            <v>1910.8424600000001</v>
          </cell>
          <cell r="OS263">
            <v>3397.4981400000001</v>
          </cell>
          <cell r="OZ263">
            <v>3887.0962400000003</v>
          </cell>
          <cell r="PD263">
            <v>0</v>
          </cell>
          <cell r="PF263">
            <v>366.21463</v>
          </cell>
          <cell r="PH263">
            <v>1678.2025100000001</v>
          </cell>
          <cell r="PZ263">
            <v>0</v>
          </cell>
          <cell r="QA263">
            <v>0</v>
          </cell>
          <cell r="QB263">
            <v>713.34796000000006</v>
          </cell>
          <cell r="QC263">
            <v>0</v>
          </cell>
          <cell r="QD263">
            <v>339.06600000000003</v>
          </cell>
          <cell r="QE263">
            <v>374.28195999999997</v>
          </cell>
          <cell r="QM263">
            <v>0</v>
          </cell>
          <cell r="QN263">
            <v>0</v>
          </cell>
          <cell r="QO263">
            <v>147.22114999999999</v>
          </cell>
          <cell r="QP263">
            <v>0</v>
          </cell>
          <cell r="QQ263">
            <v>27.148630000000001</v>
          </cell>
          <cell r="QR263">
            <v>120.07252</v>
          </cell>
          <cell r="QZ263">
            <v>0</v>
          </cell>
          <cell r="RA263">
            <v>0</v>
          </cell>
          <cell r="RB263">
            <v>0</v>
          </cell>
          <cell r="RC263">
            <v>0</v>
          </cell>
          <cell r="RD263">
            <v>0</v>
          </cell>
          <cell r="RE263">
            <v>0</v>
          </cell>
          <cell r="RP263">
            <v>3511.9070400000001</v>
          </cell>
          <cell r="SA263">
            <v>0</v>
          </cell>
          <cell r="AOM263" t="str">
            <v>Сводка затрат</v>
          </cell>
        </row>
        <row r="264">
          <cell r="B264"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264" t="str">
            <v>G_000-52-1-03.11-0013</v>
          </cell>
          <cell r="K264">
            <v>2017</v>
          </cell>
          <cell r="S264" t="str">
            <v xml:space="preserve"> </v>
          </cell>
          <cell r="V264">
            <v>0</v>
          </cell>
          <cell r="CC264">
            <v>0</v>
          </cell>
          <cell r="DG264">
            <v>1095.0254399999999</v>
          </cell>
          <cell r="EK264">
            <v>0</v>
          </cell>
          <cell r="OJ264">
            <v>0</v>
          </cell>
          <cell r="OP264">
            <v>938.48018000000002</v>
          </cell>
          <cell r="OQ264">
            <v>0</v>
          </cell>
          <cell r="OR264">
            <v>18.35698</v>
          </cell>
          <cell r="OS264">
            <v>865.1232</v>
          </cell>
          <cell r="OZ264">
            <v>0</v>
          </cell>
          <cell r="PD264">
            <v>0</v>
          </cell>
          <cell r="PF264">
            <v>938.48018000000002</v>
          </cell>
          <cell r="PH264">
            <v>0</v>
          </cell>
          <cell r="PZ264">
            <v>0</v>
          </cell>
          <cell r="QA264">
            <v>0</v>
          </cell>
          <cell r="QB264">
            <v>68.784289999999999</v>
          </cell>
          <cell r="QC264">
            <v>0</v>
          </cell>
          <cell r="QD264">
            <v>68.784289999999999</v>
          </cell>
          <cell r="QE264">
            <v>0</v>
          </cell>
          <cell r="QM264">
            <v>0</v>
          </cell>
          <cell r="QN264">
            <v>0</v>
          </cell>
          <cell r="QO264">
            <v>0</v>
          </cell>
          <cell r="QP264">
            <v>0</v>
          </cell>
          <cell r="QQ264">
            <v>0</v>
          </cell>
          <cell r="QR264">
            <v>0</v>
          </cell>
          <cell r="QZ264">
            <v>0</v>
          </cell>
          <cell r="RA264">
            <v>0</v>
          </cell>
          <cell r="RB264">
            <v>0</v>
          </cell>
          <cell r="RC264">
            <v>0</v>
          </cell>
          <cell r="RD264">
            <v>0</v>
          </cell>
          <cell r="RE264">
            <v>0</v>
          </cell>
          <cell r="RP264">
            <v>0</v>
          </cell>
          <cell r="SA264">
            <v>0</v>
          </cell>
          <cell r="AOM264" t="str">
            <v>Расчет стоимости</v>
          </cell>
        </row>
        <row r="265">
          <cell r="B265" t="str">
            <v>Техническое перевооружение ПС 110/10 кВ «Зеленец» с заменой ОД и КЗ 110 кВ на элегазовые выключатели (2 компл.)</v>
          </cell>
          <cell r="C265" t="str">
            <v>I_000-55-1-03.13-1636</v>
          </cell>
          <cell r="K265">
            <v>2023</v>
          </cell>
          <cell r="S265" t="str">
            <v xml:space="preserve"> </v>
          </cell>
          <cell r="V265">
            <v>0</v>
          </cell>
          <cell r="CC265">
            <v>0</v>
          </cell>
          <cell r="DG265">
            <v>0</v>
          </cell>
          <cell r="EK265">
            <v>0</v>
          </cell>
          <cell r="OJ265">
            <v>0</v>
          </cell>
          <cell r="OP265">
            <v>31316.959999999999</v>
          </cell>
          <cell r="OQ265">
            <v>1685.088</v>
          </cell>
          <cell r="OR265">
            <v>7610.06</v>
          </cell>
          <cell r="OS265">
            <v>14456.79</v>
          </cell>
          <cell r="OZ265">
            <v>31316.959999999999</v>
          </cell>
          <cell r="PD265">
            <v>0</v>
          </cell>
          <cell r="PF265">
            <v>0</v>
          </cell>
          <cell r="PH265">
            <v>0</v>
          </cell>
          <cell r="PZ265">
            <v>0</v>
          </cell>
          <cell r="QA265">
            <v>0</v>
          </cell>
          <cell r="QB265">
            <v>1850.7909999999999</v>
          </cell>
          <cell r="QC265">
            <v>0</v>
          </cell>
          <cell r="QD265">
            <v>0</v>
          </cell>
          <cell r="QE265">
            <v>0</v>
          </cell>
          <cell r="QM265">
            <v>0</v>
          </cell>
          <cell r="QN265">
            <v>0</v>
          </cell>
          <cell r="QO265">
            <v>0</v>
          </cell>
          <cell r="QP265">
            <v>0</v>
          </cell>
          <cell r="QQ265">
            <v>0</v>
          </cell>
          <cell r="QR265">
            <v>0</v>
          </cell>
          <cell r="QZ265">
            <v>0</v>
          </cell>
          <cell r="RA265">
            <v>0</v>
          </cell>
          <cell r="RB265">
            <v>0</v>
          </cell>
          <cell r="RC265">
            <v>0</v>
          </cell>
          <cell r="RD265">
            <v>0</v>
          </cell>
          <cell r="RE265">
            <v>0</v>
          </cell>
          <cell r="RP265">
            <v>0</v>
          </cell>
          <cell r="SA265">
            <v>0</v>
          </cell>
          <cell r="AOM265" t="str">
            <v>Сметный расчет</v>
          </cell>
        </row>
        <row r="267">
          <cell r="B267" t="str">
            <v>Техническое перевооружение ПС 110/10 кВ "Чикшино" с заменой ОД и КЗ 110 кВ на элегазовые выключатели (2 компл.) в ГО "Печора" Республики Коми (ПЭС)</v>
          </cell>
          <cell r="C267" t="str">
            <v>F_000-52-1-03.13-0007</v>
          </cell>
          <cell r="K267">
            <v>0</v>
          </cell>
          <cell r="S267" t="str">
            <v xml:space="preserve"> </v>
          </cell>
          <cell r="V267">
            <v>0</v>
          </cell>
          <cell r="CC267">
            <v>0</v>
          </cell>
          <cell r="DG267">
            <v>0</v>
          </cell>
          <cell r="EK267">
            <v>0</v>
          </cell>
          <cell r="OJ267">
            <v>0</v>
          </cell>
          <cell r="OP267">
            <v>0</v>
          </cell>
          <cell r="OQ267">
            <v>0</v>
          </cell>
          <cell r="OR267">
            <v>0</v>
          </cell>
          <cell r="OS267">
            <v>0</v>
          </cell>
          <cell r="OZ267">
            <v>0</v>
          </cell>
          <cell r="PD267">
            <v>0</v>
          </cell>
          <cell r="PF267">
            <v>0</v>
          </cell>
          <cell r="PH267">
            <v>0</v>
          </cell>
          <cell r="PZ267">
            <v>0</v>
          </cell>
          <cell r="QA267">
            <v>0</v>
          </cell>
          <cell r="QB267">
            <v>0</v>
          </cell>
          <cell r="QC267">
            <v>0</v>
          </cell>
          <cell r="QD267">
            <v>0</v>
          </cell>
          <cell r="QE267">
            <v>0</v>
          </cell>
          <cell r="QM267">
            <v>0</v>
          </cell>
          <cell r="QN267">
            <v>0</v>
          </cell>
          <cell r="QO267">
            <v>0</v>
          </cell>
          <cell r="QP267">
            <v>0</v>
          </cell>
          <cell r="QQ267">
            <v>0</v>
          </cell>
          <cell r="QR267">
            <v>0</v>
          </cell>
          <cell r="QZ267">
            <v>0</v>
          </cell>
          <cell r="RA267">
            <v>0</v>
          </cell>
          <cell r="RB267">
            <v>0</v>
          </cell>
          <cell r="RC267">
            <v>0</v>
          </cell>
          <cell r="RD267">
            <v>0</v>
          </cell>
          <cell r="RE267">
            <v>0</v>
          </cell>
          <cell r="RP267">
            <v>0</v>
          </cell>
          <cell r="SA267">
            <v>0</v>
          </cell>
          <cell r="AOM267" t="str">
            <v>Сметный расчет</v>
          </cell>
        </row>
        <row r="268">
          <cell r="B268" t="str">
            <v>Техническое перевооружение ПС 110/10 кВ «Городская»: замена ШУОТ-02 (ПЭС) (1 шт.)</v>
          </cell>
          <cell r="C268" t="str">
            <v>F_000-52-1-03.13-0210</v>
          </cell>
          <cell r="K268">
            <v>2016</v>
          </cell>
          <cell r="S268" t="str">
            <v>Ноябрь 2012</v>
          </cell>
          <cell r="V268">
            <v>120.36000000000001</v>
          </cell>
          <cell r="CC268">
            <v>278.70936999999998</v>
          </cell>
          <cell r="DG268">
            <v>2301</v>
          </cell>
          <cell r="EK268">
            <v>0</v>
          </cell>
          <cell r="OJ268">
            <v>102</v>
          </cell>
          <cell r="OP268">
            <v>2330.40868</v>
          </cell>
          <cell r="OQ268">
            <v>102</v>
          </cell>
          <cell r="OR268">
            <v>206.08610000000002</v>
          </cell>
          <cell r="OS268">
            <v>1950</v>
          </cell>
          <cell r="OZ268">
            <v>0</v>
          </cell>
          <cell r="PD268">
            <v>2228.40868</v>
          </cell>
          <cell r="PF268">
            <v>0</v>
          </cell>
          <cell r="PH268">
            <v>0</v>
          </cell>
          <cell r="PZ268">
            <v>0</v>
          </cell>
          <cell r="QA268">
            <v>0</v>
          </cell>
          <cell r="QB268">
            <v>262.72444999999999</v>
          </cell>
          <cell r="QC268">
            <v>262.72444999999999</v>
          </cell>
          <cell r="QD268">
            <v>0</v>
          </cell>
          <cell r="QE268">
            <v>0</v>
          </cell>
          <cell r="QM268">
            <v>0</v>
          </cell>
          <cell r="QN268">
            <v>0</v>
          </cell>
          <cell r="QO268">
            <v>14.01375</v>
          </cell>
          <cell r="QP268">
            <v>14.01375</v>
          </cell>
          <cell r="QQ268">
            <v>0</v>
          </cell>
          <cell r="QR268">
            <v>0</v>
          </cell>
          <cell r="QZ268">
            <v>0</v>
          </cell>
          <cell r="RA268">
            <v>0</v>
          </cell>
          <cell r="RB268">
            <v>0</v>
          </cell>
          <cell r="RC268">
            <v>0</v>
          </cell>
          <cell r="RD268">
            <v>0</v>
          </cell>
          <cell r="RE268">
            <v>0</v>
          </cell>
          <cell r="RP268">
            <v>0</v>
          </cell>
          <cell r="SA268">
            <v>0</v>
          </cell>
          <cell r="AOM268" t="str">
            <v>Сводка затрат</v>
          </cell>
        </row>
        <row r="269">
          <cell r="B269" t="str">
            <v>Техническое перевооружение ПС 110/6 кВ «Воргашорская»: установка регистратора аварийных событий в ГО «Воркута» Республики Коми (1 устройство)</v>
          </cell>
          <cell r="C269" t="str">
            <v>G_000-51-1-04.60-0003</v>
          </cell>
          <cell r="K269">
            <v>2017</v>
          </cell>
          <cell r="S269" t="str">
            <v xml:space="preserve"> </v>
          </cell>
          <cell r="V269">
            <v>0</v>
          </cell>
          <cell r="CC269">
            <v>0</v>
          </cell>
          <cell r="DG269">
            <v>2567.5638700000004</v>
          </cell>
          <cell r="EK269">
            <v>0</v>
          </cell>
          <cell r="OJ269">
            <v>0</v>
          </cell>
          <cell r="OP269">
            <v>2248.0117399999999</v>
          </cell>
          <cell r="OQ269">
            <v>0</v>
          </cell>
          <cell r="OR269">
            <v>418.37302999999997</v>
          </cell>
          <cell r="OS269">
            <v>1610.16949</v>
          </cell>
          <cell r="OZ269">
            <v>0</v>
          </cell>
          <cell r="PD269">
            <v>0</v>
          </cell>
          <cell r="PF269">
            <v>2248.0117400000004</v>
          </cell>
          <cell r="PH269">
            <v>0</v>
          </cell>
          <cell r="PZ269">
            <v>0</v>
          </cell>
          <cell r="QA269">
            <v>0</v>
          </cell>
          <cell r="QB269">
            <v>438.2528933333333</v>
          </cell>
          <cell r="QC269">
            <v>0</v>
          </cell>
          <cell r="QD269">
            <v>438.2528933333333</v>
          </cell>
          <cell r="QE269">
            <v>0</v>
          </cell>
          <cell r="QM269">
            <v>0</v>
          </cell>
          <cell r="QN269">
            <v>0</v>
          </cell>
          <cell r="QO269">
            <v>34.46922</v>
          </cell>
          <cell r="QP269">
            <v>0</v>
          </cell>
          <cell r="QQ269">
            <v>34.46922</v>
          </cell>
          <cell r="QR269">
            <v>0</v>
          </cell>
          <cell r="QZ269">
            <v>0</v>
          </cell>
          <cell r="RA269">
            <v>0</v>
          </cell>
          <cell r="RB269">
            <v>0</v>
          </cell>
          <cell r="RC269">
            <v>0</v>
          </cell>
          <cell r="RD269">
            <v>0</v>
          </cell>
          <cell r="RE269">
            <v>0</v>
          </cell>
          <cell r="RP269">
            <v>0</v>
          </cell>
          <cell r="SA269">
            <v>0</v>
          </cell>
          <cell r="AOM269" t="str">
            <v>Расчет стоимости</v>
          </cell>
        </row>
        <row r="270">
          <cell r="B270" t="str">
            <v>Техническое перевооружение ПС 35/10/6 кВ «Юбилейная»: установка регистратора аварийных событий в ГО «Воркута» Республики Коми (1 устройство)</v>
          </cell>
          <cell r="C270" t="str">
            <v>G_000-51-1-04.60-0004</v>
          </cell>
          <cell r="K270">
            <v>2018</v>
          </cell>
          <cell r="S270" t="str">
            <v xml:space="preserve"> </v>
          </cell>
          <cell r="V270">
            <v>0</v>
          </cell>
          <cell r="CC270">
            <v>0</v>
          </cell>
          <cell r="DG270">
            <v>0</v>
          </cell>
          <cell r="EK270">
            <v>2453.8125099999997</v>
          </cell>
          <cell r="OJ270">
            <v>0</v>
          </cell>
          <cell r="OP270">
            <v>2499.5126999999998</v>
          </cell>
          <cell r="OQ270">
            <v>0</v>
          </cell>
          <cell r="OR270">
            <v>527.10631000000001</v>
          </cell>
          <cell r="OS270">
            <v>1503.5466100000001</v>
          </cell>
          <cell r="OZ270">
            <v>0</v>
          </cell>
          <cell r="PD270">
            <v>0</v>
          </cell>
          <cell r="PF270">
            <v>0</v>
          </cell>
          <cell r="PH270">
            <v>2499.5126999999998</v>
          </cell>
          <cell r="PZ270">
            <v>0</v>
          </cell>
          <cell r="QA270">
            <v>0</v>
          </cell>
          <cell r="QB270">
            <v>684.29877999999997</v>
          </cell>
          <cell r="QC270">
            <v>0</v>
          </cell>
          <cell r="QD270">
            <v>0</v>
          </cell>
          <cell r="QE270">
            <v>684.29877999999997</v>
          </cell>
          <cell r="QM270">
            <v>0</v>
          </cell>
          <cell r="QN270">
            <v>0</v>
          </cell>
          <cell r="QO270">
            <v>1.66517</v>
          </cell>
          <cell r="QP270">
            <v>0</v>
          </cell>
          <cell r="QQ270">
            <v>0</v>
          </cell>
          <cell r="QR270">
            <v>1.66517</v>
          </cell>
          <cell r="QZ270">
            <v>0</v>
          </cell>
          <cell r="RA270">
            <v>0</v>
          </cell>
          <cell r="RB270">
            <v>0</v>
          </cell>
          <cell r="RC270">
            <v>0</v>
          </cell>
          <cell r="RD270">
            <v>0</v>
          </cell>
          <cell r="RE270">
            <v>0</v>
          </cell>
          <cell r="RP270">
            <v>372.13896</v>
          </cell>
          <cell r="SA270">
            <v>0</v>
          </cell>
          <cell r="AOM270" t="str">
            <v>Расчет стоимости</v>
          </cell>
        </row>
        <row r="271">
          <cell r="B271" t="str">
            <v>Техническое перевооружение ПС 110/10/6 кВ «ЦОФ»: установка регистратора аварийных событий в ГО «Воркута» Республики Коми (1 устройство)</v>
          </cell>
          <cell r="C271" t="str">
            <v>G_000-51-1-04.60-0005</v>
          </cell>
          <cell r="K271">
            <v>2020</v>
          </cell>
          <cell r="S271" t="str">
            <v xml:space="preserve"> </v>
          </cell>
          <cell r="V271">
            <v>0</v>
          </cell>
          <cell r="CC271">
            <v>0</v>
          </cell>
          <cell r="DG271">
            <v>0</v>
          </cell>
          <cell r="EK271">
            <v>0</v>
          </cell>
          <cell r="OJ271">
            <v>0</v>
          </cell>
          <cell r="OP271">
            <v>2711.527</v>
          </cell>
          <cell r="OQ271">
            <v>0</v>
          </cell>
          <cell r="OR271">
            <v>760.96299999999997</v>
          </cell>
          <cell r="OS271">
            <v>1585.3389999999999</v>
          </cell>
          <cell r="OZ271">
            <v>2711.527</v>
          </cell>
          <cell r="PD271">
            <v>0</v>
          </cell>
          <cell r="PF271">
            <v>0</v>
          </cell>
          <cell r="PH271">
            <v>0</v>
          </cell>
          <cell r="PZ271">
            <v>0</v>
          </cell>
          <cell r="QA271">
            <v>0</v>
          </cell>
          <cell r="QB271">
            <v>91.881</v>
          </cell>
          <cell r="QC271">
            <v>0</v>
          </cell>
          <cell r="QD271">
            <v>0</v>
          </cell>
          <cell r="QE271">
            <v>0</v>
          </cell>
          <cell r="QM271">
            <v>0</v>
          </cell>
          <cell r="QN271">
            <v>0</v>
          </cell>
          <cell r="QO271">
            <v>0</v>
          </cell>
          <cell r="QP271">
            <v>0</v>
          </cell>
          <cell r="QQ271">
            <v>0</v>
          </cell>
          <cell r="QR271">
            <v>0</v>
          </cell>
          <cell r="QZ271">
            <v>0</v>
          </cell>
          <cell r="RA271">
            <v>0</v>
          </cell>
          <cell r="RB271">
            <v>0</v>
          </cell>
          <cell r="RC271">
            <v>0</v>
          </cell>
          <cell r="RD271">
            <v>0</v>
          </cell>
          <cell r="RE271">
            <v>0</v>
          </cell>
          <cell r="RP271">
            <v>0</v>
          </cell>
          <cell r="SA271">
            <v>0</v>
          </cell>
          <cell r="AOM271" t="str">
            <v>Сметный расчет</v>
          </cell>
        </row>
        <row r="272">
          <cell r="B272"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72" t="str">
            <v>G_000-51-1-04.60-0008</v>
          </cell>
          <cell r="K272">
            <v>0</v>
          </cell>
          <cell r="S272">
            <v>0</v>
          </cell>
          <cell r="V272">
            <v>0</v>
          </cell>
          <cell r="CC272">
            <v>0</v>
          </cell>
          <cell r="DG272">
            <v>0</v>
          </cell>
          <cell r="EK272">
            <v>0</v>
          </cell>
          <cell r="OJ272">
            <v>0</v>
          </cell>
          <cell r="OP272">
            <v>0</v>
          </cell>
          <cell r="OQ272">
            <v>0</v>
          </cell>
          <cell r="OR272">
            <v>0</v>
          </cell>
          <cell r="OS272">
            <v>0</v>
          </cell>
          <cell r="OZ272">
            <v>0</v>
          </cell>
          <cell r="PD272">
            <v>0</v>
          </cell>
          <cell r="PF272">
            <v>0</v>
          </cell>
          <cell r="PH272">
            <v>0</v>
          </cell>
          <cell r="PZ272">
            <v>0</v>
          </cell>
          <cell r="QA272">
            <v>0</v>
          </cell>
          <cell r="QB272">
            <v>0</v>
          </cell>
          <cell r="QC272">
            <v>0</v>
          </cell>
          <cell r="QD272">
            <v>0</v>
          </cell>
          <cell r="QE272">
            <v>0</v>
          </cell>
          <cell r="QM272">
            <v>0</v>
          </cell>
          <cell r="QN272">
            <v>0</v>
          </cell>
          <cell r="QO272">
            <v>0</v>
          </cell>
          <cell r="QP272">
            <v>0</v>
          </cell>
          <cell r="QQ272">
            <v>0</v>
          </cell>
          <cell r="QR272">
            <v>0</v>
          </cell>
          <cell r="QZ272">
            <v>0</v>
          </cell>
          <cell r="RA272">
            <v>0</v>
          </cell>
          <cell r="RB272">
            <v>0</v>
          </cell>
          <cell r="RC272">
            <v>0</v>
          </cell>
          <cell r="RD272">
            <v>0</v>
          </cell>
          <cell r="RE272">
            <v>0</v>
          </cell>
          <cell r="RP272">
            <v>0</v>
          </cell>
          <cell r="SA272">
            <v>0</v>
          </cell>
          <cell r="AOM272" t="str">
            <v>Сметный расчет</v>
          </cell>
        </row>
        <row r="273">
          <cell r="B273"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273" t="str">
            <v>G_000-51-1-04.60-0007</v>
          </cell>
          <cell r="K273">
            <v>2025</v>
          </cell>
          <cell r="S273" t="str">
            <v xml:space="preserve"> </v>
          </cell>
          <cell r="V273">
            <v>0</v>
          </cell>
          <cell r="CC273">
            <v>0</v>
          </cell>
          <cell r="DG273">
            <v>0</v>
          </cell>
          <cell r="EK273">
            <v>0</v>
          </cell>
          <cell r="OJ273">
            <v>0</v>
          </cell>
          <cell r="OP273">
            <v>2275.0450000000001</v>
          </cell>
          <cell r="OQ273">
            <v>191.95400000000001</v>
          </cell>
          <cell r="OR273">
            <v>583.80200000000002</v>
          </cell>
          <cell r="OS273">
            <v>1216.2550000000001</v>
          </cell>
          <cell r="OZ273">
            <v>2275.0450000000001</v>
          </cell>
          <cell r="PD273">
            <v>0</v>
          </cell>
          <cell r="PF273">
            <v>0</v>
          </cell>
          <cell r="PH273">
            <v>0</v>
          </cell>
          <cell r="PZ273">
            <v>0</v>
          </cell>
          <cell r="QA273">
            <v>0</v>
          </cell>
          <cell r="QB273">
            <v>73.326999999999998</v>
          </cell>
          <cell r="QC273">
            <v>0</v>
          </cell>
          <cell r="QD273">
            <v>0</v>
          </cell>
          <cell r="QE273">
            <v>0</v>
          </cell>
          <cell r="QM273">
            <v>0</v>
          </cell>
          <cell r="QN273">
            <v>0</v>
          </cell>
          <cell r="QO273">
            <v>0</v>
          </cell>
          <cell r="QP273">
            <v>0</v>
          </cell>
          <cell r="QQ273">
            <v>0</v>
          </cell>
          <cell r="QR273">
            <v>0</v>
          </cell>
          <cell r="QZ273">
            <v>0</v>
          </cell>
          <cell r="RA273">
            <v>0</v>
          </cell>
          <cell r="RB273">
            <v>0</v>
          </cell>
          <cell r="RC273">
            <v>0</v>
          </cell>
          <cell r="RD273">
            <v>0</v>
          </cell>
          <cell r="RE273">
            <v>0</v>
          </cell>
          <cell r="RP273">
            <v>0</v>
          </cell>
          <cell r="SA273">
            <v>0</v>
          </cell>
          <cell r="AOM273" t="str">
            <v>Сметный расчет</v>
          </cell>
        </row>
        <row r="274">
          <cell r="B274"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274" t="str">
            <v>G_000-51-1-04.60-0006</v>
          </cell>
          <cell r="K274">
            <v>2025</v>
          </cell>
          <cell r="S274" t="str">
            <v xml:space="preserve"> </v>
          </cell>
          <cell r="V274">
            <v>0</v>
          </cell>
          <cell r="CC274">
            <v>0</v>
          </cell>
          <cell r="DG274">
            <v>0</v>
          </cell>
          <cell r="EK274">
            <v>0</v>
          </cell>
          <cell r="OJ274">
            <v>0</v>
          </cell>
          <cell r="OP274">
            <v>3361.0880000000002</v>
          </cell>
          <cell r="OQ274">
            <v>283.58800000000002</v>
          </cell>
          <cell r="OR274">
            <v>862.49300000000005</v>
          </cell>
          <cell r="OS274">
            <v>1796.8610000000001</v>
          </cell>
          <cell r="OZ274">
            <v>3361.0880000000002</v>
          </cell>
          <cell r="PD274">
            <v>0</v>
          </cell>
          <cell r="PF274">
            <v>0</v>
          </cell>
          <cell r="PH274">
            <v>0</v>
          </cell>
          <cell r="PZ274">
            <v>0</v>
          </cell>
          <cell r="QA274">
            <v>0</v>
          </cell>
          <cell r="QB274">
            <v>108.331</v>
          </cell>
          <cell r="QC274">
            <v>0</v>
          </cell>
          <cell r="QD274">
            <v>0</v>
          </cell>
          <cell r="QE274">
            <v>0</v>
          </cell>
          <cell r="QM274">
            <v>0</v>
          </cell>
          <cell r="QN274">
            <v>0</v>
          </cell>
          <cell r="QO274">
            <v>0</v>
          </cell>
          <cell r="QP274">
            <v>0</v>
          </cell>
          <cell r="QQ274">
            <v>0</v>
          </cell>
          <cell r="QR274">
            <v>0</v>
          </cell>
          <cell r="QZ274">
            <v>0</v>
          </cell>
          <cell r="RA274">
            <v>0</v>
          </cell>
          <cell r="RB274">
            <v>0</v>
          </cell>
          <cell r="RC274">
            <v>0</v>
          </cell>
          <cell r="RD274">
            <v>0</v>
          </cell>
          <cell r="RE274">
            <v>0</v>
          </cell>
          <cell r="RP274">
            <v>0</v>
          </cell>
          <cell r="SA274">
            <v>0</v>
          </cell>
          <cell r="AOM274" t="str">
            <v>Сметный расчет</v>
          </cell>
        </row>
        <row r="275">
          <cell r="B275" t="str">
            <v>Техническое перевооружение ПС 110/35/6 кВ "Городская" с заменой РЗА ВЛ 110 кВ №№ 101, 102 (ВЭС) (2 компл.)</v>
          </cell>
          <cell r="C275" t="str">
            <v>F_000-51-1-04.60-0001</v>
          </cell>
          <cell r="K275">
            <v>2016</v>
          </cell>
          <cell r="S275" t="str">
            <v xml:space="preserve"> </v>
          </cell>
          <cell r="V275">
            <v>0</v>
          </cell>
          <cell r="CC275">
            <v>676.58109000000002</v>
          </cell>
          <cell r="DG275">
            <v>2784.8</v>
          </cell>
          <cell r="EK275">
            <v>0</v>
          </cell>
          <cell r="OJ275">
            <v>0</v>
          </cell>
          <cell r="OP275">
            <v>2980.6358399999999</v>
          </cell>
          <cell r="OQ275">
            <v>0</v>
          </cell>
          <cell r="OR275">
            <v>526.63221999999996</v>
          </cell>
          <cell r="OS275">
            <v>2360</v>
          </cell>
          <cell r="OZ275">
            <v>0</v>
          </cell>
          <cell r="PD275">
            <v>2980.6358399999999</v>
          </cell>
          <cell r="PF275">
            <v>0</v>
          </cell>
          <cell r="PH275">
            <v>0</v>
          </cell>
          <cell r="PZ275">
            <v>0</v>
          </cell>
          <cell r="QA275">
            <v>0</v>
          </cell>
          <cell r="QB275">
            <v>305.82527000000005</v>
          </cell>
          <cell r="QC275">
            <v>305.82527000000005</v>
          </cell>
          <cell r="QD275">
            <v>0</v>
          </cell>
          <cell r="QE275">
            <v>0</v>
          </cell>
          <cell r="QM275">
            <v>0</v>
          </cell>
          <cell r="QN275">
            <v>0</v>
          </cell>
          <cell r="QO275">
            <v>4.0036199999999997</v>
          </cell>
          <cell r="QP275">
            <v>4.0036199999999997</v>
          </cell>
          <cell r="QQ275">
            <v>0</v>
          </cell>
          <cell r="QR275">
            <v>0</v>
          </cell>
          <cell r="QZ275">
            <v>0</v>
          </cell>
          <cell r="RA275">
            <v>0</v>
          </cell>
          <cell r="RB275">
            <v>0</v>
          </cell>
          <cell r="RC275">
            <v>0</v>
          </cell>
          <cell r="RD275">
            <v>0</v>
          </cell>
          <cell r="RE275">
            <v>0</v>
          </cell>
          <cell r="RP275">
            <v>0</v>
          </cell>
          <cell r="SA275">
            <v>0</v>
          </cell>
          <cell r="AOM275" t="str">
            <v>Расчет стоимости</v>
          </cell>
        </row>
        <row r="276">
          <cell r="B276" t="str">
            <v>Техническое перевооружение РП 10 кВ №19 в части замены существующих ячеек КРУН (17 шт.) в с. Выльгорт</v>
          </cell>
          <cell r="C276" t="str">
            <v>I_000-53-1-03.31-1015</v>
          </cell>
          <cell r="K276">
            <v>2023</v>
          </cell>
          <cell r="S276" t="str">
            <v xml:space="preserve"> </v>
          </cell>
          <cell r="V276">
            <v>0</v>
          </cell>
          <cell r="CC276">
            <v>0</v>
          </cell>
          <cell r="DG276">
            <v>0</v>
          </cell>
          <cell r="EK276">
            <v>0</v>
          </cell>
          <cell r="OJ276">
            <v>0</v>
          </cell>
          <cell r="OP276">
            <v>23966.13</v>
          </cell>
          <cell r="OQ276">
            <v>622.28200000000004</v>
          </cell>
          <cell r="OR276">
            <v>9780.07</v>
          </cell>
          <cell r="OS276">
            <v>9805.82</v>
          </cell>
          <cell r="OZ276">
            <v>23966.13</v>
          </cell>
          <cell r="PD276">
            <v>0</v>
          </cell>
          <cell r="PF276">
            <v>0</v>
          </cell>
          <cell r="PH276">
            <v>0</v>
          </cell>
          <cell r="PZ276">
            <v>0</v>
          </cell>
          <cell r="QA276">
            <v>0</v>
          </cell>
          <cell r="QB276">
            <v>1311.2090000000001</v>
          </cell>
          <cell r="QC276">
            <v>0</v>
          </cell>
          <cell r="QD276">
            <v>0</v>
          </cell>
          <cell r="QE276">
            <v>0</v>
          </cell>
          <cell r="QM276">
            <v>0</v>
          </cell>
          <cell r="QN276">
            <v>0</v>
          </cell>
          <cell r="QO276">
            <v>0</v>
          </cell>
          <cell r="QP276">
            <v>0</v>
          </cell>
          <cell r="QQ276">
            <v>0</v>
          </cell>
          <cell r="QR276">
            <v>0</v>
          </cell>
          <cell r="QZ276">
            <v>0</v>
          </cell>
          <cell r="RA276">
            <v>0</v>
          </cell>
          <cell r="RB276">
            <v>0</v>
          </cell>
          <cell r="RC276">
            <v>0</v>
          </cell>
          <cell r="RD276">
            <v>0</v>
          </cell>
          <cell r="RE276">
            <v>0</v>
          </cell>
          <cell r="RP276">
            <v>0</v>
          </cell>
          <cell r="SA276">
            <v>0</v>
          </cell>
          <cell r="AOM276" t="str">
            <v>Сметный расчет</v>
          </cell>
        </row>
        <row r="277">
          <cell r="B277" t="str">
            <v>Техническое перевооружение РП 10/0,4 кВ №14 с заменой существующих камер КСО (25 шт.) в г. Сыктывкаре</v>
          </cell>
          <cell r="C277" t="str">
            <v>I_000-53-1-03.31-1014</v>
          </cell>
          <cell r="K277">
            <v>0</v>
          </cell>
          <cell r="S277" t="str">
            <v xml:space="preserve"> </v>
          </cell>
          <cell r="V277">
            <v>0</v>
          </cell>
          <cell r="CC277">
            <v>0</v>
          </cell>
          <cell r="DG277">
            <v>0</v>
          </cell>
          <cell r="EK277">
            <v>0</v>
          </cell>
          <cell r="OJ277">
            <v>0</v>
          </cell>
          <cell r="OP277">
            <v>0</v>
          </cell>
          <cell r="OQ277">
            <v>0</v>
          </cell>
          <cell r="OR277">
            <v>0</v>
          </cell>
          <cell r="OS277">
            <v>0</v>
          </cell>
          <cell r="OZ277">
            <v>0</v>
          </cell>
          <cell r="PD277">
            <v>0</v>
          </cell>
          <cell r="PF277">
            <v>0</v>
          </cell>
          <cell r="PH277">
            <v>0</v>
          </cell>
          <cell r="PZ277">
            <v>0</v>
          </cell>
          <cell r="QA277">
            <v>0</v>
          </cell>
          <cell r="QB277">
            <v>0</v>
          </cell>
          <cell r="QC277">
            <v>0</v>
          </cell>
          <cell r="QD277">
            <v>0</v>
          </cell>
          <cell r="QE277">
            <v>0</v>
          </cell>
          <cell r="QM277">
            <v>0</v>
          </cell>
          <cell r="QN277">
            <v>0</v>
          </cell>
          <cell r="QO277">
            <v>0</v>
          </cell>
          <cell r="QP277">
            <v>0</v>
          </cell>
          <cell r="QQ277">
            <v>0</v>
          </cell>
          <cell r="QR277">
            <v>0</v>
          </cell>
          <cell r="QZ277">
            <v>0</v>
          </cell>
          <cell r="RA277">
            <v>0</v>
          </cell>
          <cell r="RB277">
            <v>0</v>
          </cell>
          <cell r="RC277">
            <v>0</v>
          </cell>
          <cell r="RD277">
            <v>0</v>
          </cell>
          <cell r="RE277">
            <v>0</v>
          </cell>
          <cell r="RP277">
            <v>0</v>
          </cell>
          <cell r="SA277">
            <v>0</v>
          </cell>
          <cell r="AOM277" t="str">
            <v>Сметный расчет</v>
          </cell>
        </row>
        <row r="278">
          <cell r="B278" t="str">
            <v>Техническое перевооружение РУ 0,4 кВ ТП 10/0,4 кВ №146 с заменой существующих панелей ЩО-59 (7 шт.) в г. Сыктывкаре</v>
          </cell>
          <cell r="C278" t="str">
            <v>I_000-53-1-03.31-1016</v>
          </cell>
          <cell r="K278">
            <v>2023</v>
          </cell>
          <cell r="S278" t="str">
            <v xml:space="preserve"> </v>
          </cell>
          <cell r="V278">
            <v>0</v>
          </cell>
          <cell r="CC278">
            <v>0</v>
          </cell>
          <cell r="DG278">
            <v>0</v>
          </cell>
          <cell r="EK278">
            <v>0</v>
          </cell>
          <cell r="OJ278">
            <v>0</v>
          </cell>
          <cell r="OP278">
            <v>3488.87</v>
          </cell>
          <cell r="OQ278">
            <v>346.33600000000001</v>
          </cell>
          <cell r="OR278">
            <v>1877.79</v>
          </cell>
          <cell r="OS278">
            <v>744.82</v>
          </cell>
          <cell r="OZ278">
            <v>3488.87</v>
          </cell>
          <cell r="PD278">
            <v>0</v>
          </cell>
          <cell r="PF278">
            <v>0</v>
          </cell>
          <cell r="PH278">
            <v>0</v>
          </cell>
          <cell r="PZ278">
            <v>0</v>
          </cell>
          <cell r="QA278">
            <v>0</v>
          </cell>
          <cell r="QB278">
            <v>200.79</v>
          </cell>
          <cell r="QC278">
            <v>0</v>
          </cell>
          <cell r="QD278">
            <v>0</v>
          </cell>
          <cell r="QE278">
            <v>0</v>
          </cell>
          <cell r="QM278">
            <v>0</v>
          </cell>
          <cell r="QN278">
            <v>0</v>
          </cell>
          <cell r="QO278">
            <v>0</v>
          </cell>
          <cell r="QP278">
            <v>0</v>
          </cell>
          <cell r="QQ278">
            <v>0</v>
          </cell>
          <cell r="QR278">
            <v>0</v>
          </cell>
          <cell r="QZ278">
            <v>0</v>
          </cell>
          <cell r="RA278">
            <v>0</v>
          </cell>
          <cell r="RB278">
            <v>0</v>
          </cell>
          <cell r="RC278">
            <v>0</v>
          </cell>
          <cell r="RD278">
            <v>0</v>
          </cell>
          <cell r="RE278">
            <v>0</v>
          </cell>
          <cell r="RP278">
            <v>0</v>
          </cell>
          <cell r="SA278">
            <v>0</v>
          </cell>
          <cell r="AOM278" t="str">
            <v>Сметный расчет</v>
          </cell>
        </row>
        <row r="279">
          <cell r="B279" t="str">
            <v>Техническое перевооружение ПС 110/10 кВ «Визинга»: замена масляных выключателей 10 кВ на вакуумные выключатели 10 кВ в с. Визинга (14 компл.)</v>
          </cell>
          <cell r="C279" t="str">
            <v>I_000-55-1-03.13-1630</v>
          </cell>
          <cell r="K279">
            <v>0</v>
          </cell>
          <cell r="S279" t="str">
            <v xml:space="preserve"> </v>
          </cell>
          <cell r="V279">
            <v>0</v>
          </cell>
          <cell r="CC279">
            <v>0</v>
          </cell>
          <cell r="DG279">
            <v>0</v>
          </cell>
          <cell r="EK279">
            <v>0</v>
          </cell>
          <cell r="OJ279">
            <v>0</v>
          </cell>
          <cell r="OP279">
            <v>0</v>
          </cell>
          <cell r="OQ279">
            <v>0</v>
          </cell>
          <cell r="OR279">
            <v>0</v>
          </cell>
          <cell r="OS279">
            <v>0</v>
          </cell>
          <cell r="OZ279">
            <v>0</v>
          </cell>
          <cell r="PD279">
            <v>0</v>
          </cell>
          <cell r="PF279">
            <v>0</v>
          </cell>
          <cell r="PH279">
            <v>0</v>
          </cell>
          <cell r="PZ279">
            <v>0</v>
          </cell>
          <cell r="QA279">
            <v>0</v>
          </cell>
          <cell r="QB279">
            <v>0</v>
          </cell>
          <cell r="QC279">
            <v>0</v>
          </cell>
          <cell r="QD279">
            <v>0</v>
          </cell>
          <cell r="QE279">
            <v>0</v>
          </cell>
          <cell r="QM279">
            <v>0</v>
          </cell>
          <cell r="QN279">
            <v>0</v>
          </cell>
          <cell r="QO279">
            <v>0</v>
          </cell>
          <cell r="QP279">
            <v>0</v>
          </cell>
          <cell r="QQ279">
            <v>0</v>
          </cell>
          <cell r="QR279">
            <v>0</v>
          </cell>
          <cell r="QZ279">
            <v>0</v>
          </cell>
          <cell r="RA279">
            <v>0</v>
          </cell>
          <cell r="RB279">
            <v>0</v>
          </cell>
          <cell r="RC279">
            <v>0</v>
          </cell>
          <cell r="RD279">
            <v>0</v>
          </cell>
          <cell r="RE279">
            <v>0</v>
          </cell>
          <cell r="RP279">
            <v>0</v>
          </cell>
          <cell r="SA279">
            <v>0</v>
          </cell>
          <cell r="AOM279" t="str">
            <v>Сметный расчет</v>
          </cell>
        </row>
        <row r="280">
          <cell r="B280" t="str">
            <v>Техническое перевооружение ПС 110/10 кВ «Корткерос»: замена масляных выключателей 10 кВ на вакуумные выключатели 10 кВ в с. Корткерос (5 компл.)</v>
          </cell>
          <cell r="C280" t="str">
            <v>I_000-55-1-03.13-1635</v>
          </cell>
          <cell r="K280">
            <v>0</v>
          </cell>
          <cell r="S280" t="str">
            <v xml:space="preserve"> </v>
          </cell>
          <cell r="V280">
            <v>0</v>
          </cell>
          <cell r="CC280">
            <v>0</v>
          </cell>
          <cell r="DG280">
            <v>0</v>
          </cell>
          <cell r="EK280">
            <v>0</v>
          </cell>
          <cell r="OJ280">
            <v>0</v>
          </cell>
          <cell r="OP280">
            <v>0</v>
          </cell>
          <cell r="OQ280">
            <v>0</v>
          </cell>
          <cell r="OR280">
            <v>0</v>
          </cell>
          <cell r="OS280">
            <v>0</v>
          </cell>
          <cell r="OZ280">
            <v>0</v>
          </cell>
          <cell r="PD280">
            <v>0</v>
          </cell>
          <cell r="PF280">
            <v>0</v>
          </cell>
          <cell r="PH280">
            <v>0</v>
          </cell>
          <cell r="PZ280">
            <v>0</v>
          </cell>
          <cell r="QA280">
            <v>0</v>
          </cell>
          <cell r="QB280">
            <v>0</v>
          </cell>
          <cell r="QC280">
            <v>0</v>
          </cell>
          <cell r="QD280">
            <v>0</v>
          </cell>
          <cell r="QE280">
            <v>0</v>
          </cell>
          <cell r="QM280">
            <v>0</v>
          </cell>
          <cell r="QN280">
            <v>0</v>
          </cell>
          <cell r="QO280">
            <v>0</v>
          </cell>
          <cell r="QP280">
            <v>0</v>
          </cell>
          <cell r="QQ280">
            <v>0</v>
          </cell>
          <cell r="QR280">
            <v>0</v>
          </cell>
          <cell r="QZ280">
            <v>0</v>
          </cell>
          <cell r="RA280">
            <v>0</v>
          </cell>
          <cell r="RB280">
            <v>0</v>
          </cell>
          <cell r="RC280">
            <v>0</v>
          </cell>
          <cell r="RD280">
            <v>0</v>
          </cell>
          <cell r="RE280">
            <v>0</v>
          </cell>
          <cell r="RP280">
            <v>0</v>
          </cell>
          <cell r="SA280">
            <v>0</v>
          </cell>
          <cell r="AOM280" t="str">
            <v>Сметный расчет</v>
          </cell>
        </row>
        <row r="281">
          <cell r="B281" t="str">
            <v>Техническое перевооружение ПС 35/6 кВ «ГОС» в части замены МВ 35 кВ на ВВ 35 кВ (3 шт.), разъединителей 35 кВ (2 шт.), МВ 6 кВ на ВВ 6 кВ (8 шт.) в г. Вуктыл</v>
          </cell>
          <cell r="C281" t="str">
            <v>I_000-54-1-03.21-0669</v>
          </cell>
          <cell r="K281">
            <v>0</v>
          </cell>
          <cell r="S281" t="str">
            <v xml:space="preserve"> </v>
          </cell>
          <cell r="V281">
            <v>0</v>
          </cell>
          <cell r="CC281">
            <v>0</v>
          </cell>
          <cell r="DG281">
            <v>0</v>
          </cell>
          <cell r="EK281">
            <v>0</v>
          </cell>
          <cell r="OJ281">
            <v>0</v>
          </cell>
          <cell r="OP281">
            <v>0</v>
          </cell>
          <cell r="OQ281">
            <v>0</v>
          </cell>
          <cell r="OR281">
            <v>0</v>
          </cell>
          <cell r="OS281">
            <v>0</v>
          </cell>
          <cell r="OZ281">
            <v>0</v>
          </cell>
          <cell r="PD281">
            <v>0</v>
          </cell>
          <cell r="PF281">
            <v>0</v>
          </cell>
          <cell r="PH281">
            <v>0</v>
          </cell>
          <cell r="PZ281">
            <v>0</v>
          </cell>
          <cell r="QA281">
            <v>0</v>
          </cell>
          <cell r="QB281">
            <v>0</v>
          </cell>
          <cell r="QC281">
            <v>0</v>
          </cell>
          <cell r="QD281">
            <v>0</v>
          </cell>
          <cell r="QE281">
            <v>0</v>
          </cell>
          <cell r="QM281">
            <v>0</v>
          </cell>
          <cell r="QN281">
            <v>0</v>
          </cell>
          <cell r="QO281">
            <v>0</v>
          </cell>
          <cell r="QP281">
            <v>0</v>
          </cell>
          <cell r="QQ281">
            <v>0</v>
          </cell>
          <cell r="QR281">
            <v>0</v>
          </cell>
          <cell r="QZ281">
            <v>0</v>
          </cell>
          <cell r="RA281">
            <v>0</v>
          </cell>
          <cell r="RB281">
            <v>0</v>
          </cell>
          <cell r="RC281">
            <v>0</v>
          </cell>
          <cell r="RD281">
            <v>0</v>
          </cell>
          <cell r="RE281">
            <v>0</v>
          </cell>
          <cell r="RP281">
            <v>0</v>
          </cell>
          <cell r="SA281">
            <v>0</v>
          </cell>
          <cell r="AOM281" t="str">
            <v>Сметный расчет</v>
          </cell>
        </row>
        <row r="282">
          <cell r="B282" t="str">
            <v>Техническое перевооружение ПС 35/6 кВ «УКПГ - 8» в части замены МВ 35 кВ на ВВ 35 кВ (2 шт.), разъединителей 35 кВ (4 шт.), КРУН 6 кВ (14 яч.) в МО ГО «Вуктыл»</v>
          </cell>
          <cell r="C282" t="str">
            <v>I_000-54-1-03.21-0670</v>
          </cell>
          <cell r="K282">
            <v>0</v>
          </cell>
          <cell r="S282" t="str">
            <v xml:space="preserve"> </v>
          </cell>
          <cell r="V282">
            <v>0</v>
          </cell>
          <cell r="CC282">
            <v>0</v>
          </cell>
          <cell r="DG282">
            <v>0</v>
          </cell>
          <cell r="EK282">
            <v>0</v>
          </cell>
          <cell r="OJ282">
            <v>0</v>
          </cell>
          <cell r="OP282">
            <v>0</v>
          </cell>
          <cell r="OQ282">
            <v>0</v>
          </cell>
          <cell r="OR282">
            <v>0</v>
          </cell>
          <cell r="OS282">
            <v>0</v>
          </cell>
          <cell r="OZ282">
            <v>0</v>
          </cell>
          <cell r="PD282">
            <v>0</v>
          </cell>
          <cell r="PF282">
            <v>0</v>
          </cell>
          <cell r="PH282">
            <v>0</v>
          </cell>
          <cell r="PZ282">
            <v>0</v>
          </cell>
          <cell r="QA282">
            <v>0</v>
          </cell>
          <cell r="QB282">
            <v>0</v>
          </cell>
          <cell r="QC282">
            <v>0</v>
          </cell>
          <cell r="QD282">
            <v>0</v>
          </cell>
          <cell r="QE282">
            <v>0</v>
          </cell>
          <cell r="QM282">
            <v>0</v>
          </cell>
          <cell r="QN282">
            <v>0</v>
          </cell>
          <cell r="QO282">
            <v>0</v>
          </cell>
          <cell r="QP282">
            <v>0</v>
          </cell>
          <cell r="QQ282">
            <v>0</v>
          </cell>
          <cell r="QR282">
            <v>0</v>
          </cell>
          <cell r="QZ282">
            <v>0</v>
          </cell>
          <cell r="RA282">
            <v>0</v>
          </cell>
          <cell r="RB282">
            <v>0</v>
          </cell>
          <cell r="RC282">
            <v>0</v>
          </cell>
          <cell r="RD282">
            <v>0</v>
          </cell>
          <cell r="RE282">
            <v>0</v>
          </cell>
          <cell r="RP282">
            <v>0</v>
          </cell>
          <cell r="SA282">
            <v>0</v>
          </cell>
          <cell r="AOM282" t="str">
            <v>Сметный расчет</v>
          </cell>
        </row>
        <row r="283">
          <cell r="B283" t="str">
            <v>Техническое перевооружение ПС 110/10 кВ «Западная» в части замены МВ 10 кВ на ВВ 10 кВ и устройств РЗА на микропроцессорные (18 компл.) в г. Сыктывкаре</v>
          </cell>
          <cell r="C283" t="str">
            <v>I_000-55-1-03.13-1634</v>
          </cell>
          <cell r="K283">
            <v>0</v>
          </cell>
          <cell r="S283" t="str">
            <v xml:space="preserve"> </v>
          </cell>
          <cell r="V283">
            <v>0</v>
          </cell>
          <cell r="CC283">
            <v>0</v>
          </cell>
          <cell r="DG283">
            <v>0</v>
          </cell>
          <cell r="EK283">
            <v>0</v>
          </cell>
          <cell r="OJ283">
            <v>0</v>
          </cell>
          <cell r="OP283">
            <v>0</v>
          </cell>
          <cell r="OQ283">
            <v>0</v>
          </cell>
          <cell r="OR283">
            <v>0</v>
          </cell>
          <cell r="OS283">
            <v>0</v>
          </cell>
          <cell r="OZ283">
            <v>0</v>
          </cell>
          <cell r="PD283">
            <v>0</v>
          </cell>
          <cell r="PF283">
            <v>0</v>
          </cell>
          <cell r="PH283">
            <v>0</v>
          </cell>
          <cell r="PZ283">
            <v>0</v>
          </cell>
          <cell r="QA283">
            <v>0</v>
          </cell>
          <cell r="QB283">
            <v>0</v>
          </cell>
          <cell r="QC283">
            <v>0</v>
          </cell>
          <cell r="QD283">
            <v>0</v>
          </cell>
          <cell r="QE283">
            <v>0</v>
          </cell>
          <cell r="QM283">
            <v>0</v>
          </cell>
          <cell r="QN283">
            <v>0</v>
          </cell>
          <cell r="QO283">
            <v>0</v>
          </cell>
          <cell r="QP283">
            <v>0</v>
          </cell>
          <cell r="QQ283">
            <v>0</v>
          </cell>
          <cell r="QR283">
            <v>0</v>
          </cell>
          <cell r="QZ283">
            <v>0</v>
          </cell>
          <cell r="RA283">
            <v>0</v>
          </cell>
          <cell r="RB283">
            <v>0</v>
          </cell>
          <cell r="RC283">
            <v>0</v>
          </cell>
          <cell r="RD283">
            <v>0</v>
          </cell>
          <cell r="RE283">
            <v>0</v>
          </cell>
          <cell r="RP283">
            <v>0</v>
          </cell>
          <cell r="SA283">
            <v>0</v>
          </cell>
          <cell r="AOM283" t="str">
            <v>Сметный расчет</v>
          </cell>
        </row>
        <row r="284">
          <cell r="B284" t="str">
            <v>Техническое перевооружение ПС 110/10 кВ «Восточная» в части замены МВ 10 кВ на ВВ 10 кВ и устройств РЗА на микропроцессорные (19 компл.) в г. Сыктывкаре</v>
          </cell>
          <cell r="C284" t="str">
            <v>I_000-55-1-03.13-1633</v>
          </cell>
          <cell r="K284">
            <v>0</v>
          </cell>
          <cell r="S284" t="str">
            <v xml:space="preserve"> </v>
          </cell>
          <cell r="V284">
            <v>0</v>
          </cell>
          <cell r="CC284">
            <v>0</v>
          </cell>
          <cell r="DG284">
            <v>0</v>
          </cell>
          <cell r="EK284">
            <v>0</v>
          </cell>
          <cell r="OJ284">
            <v>0</v>
          </cell>
          <cell r="OP284">
            <v>0</v>
          </cell>
          <cell r="OQ284">
            <v>0</v>
          </cell>
          <cell r="OR284">
            <v>0</v>
          </cell>
          <cell r="OS284">
            <v>0</v>
          </cell>
          <cell r="OZ284">
            <v>0</v>
          </cell>
          <cell r="PD284">
            <v>0</v>
          </cell>
          <cell r="PF284">
            <v>0</v>
          </cell>
          <cell r="PH284">
            <v>0</v>
          </cell>
          <cell r="PZ284">
            <v>0</v>
          </cell>
          <cell r="QA284">
            <v>0</v>
          </cell>
          <cell r="QB284">
            <v>0</v>
          </cell>
          <cell r="QC284">
            <v>0</v>
          </cell>
          <cell r="QD284">
            <v>0</v>
          </cell>
          <cell r="QE284">
            <v>0</v>
          </cell>
          <cell r="QM284">
            <v>0</v>
          </cell>
          <cell r="QN284">
            <v>0</v>
          </cell>
          <cell r="QO284">
            <v>0</v>
          </cell>
          <cell r="QP284">
            <v>0</v>
          </cell>
          <cell r="QQ284">
            <v>0</v>
          </cell>
          <cell r="QR284">
            <v>0</v>
          </cell>
          <cell r="QZ284">
            <v>0</v>
          </cell>
          <cell r="RA284">
            <v>0</v>
          </cell>
          <cell r="RB284">
            <v>0</v>
          </cell>
          <cell r="RC284">
            <v>0</v>
          </cell>
          <cell r="RD284">
            <v>0</v>
          </cell>
          <cell r="RE284">
            <v>0</v>
          </cell>
          <cell r="RP284">
            <v>0</v>
          </cell>
          <cell r="SA284">
            <v>0</v>
          </cell>
          <cell r="AOM284" t="str">
            <v>Сметный расчет</v>
          </cell>
        </row>
        <row r="285">
          <cell r="B285" t="str">
            <v>Техническое перевооружение ПС 110 кВ Усть-Кулом: монтаж ДЗШ-110 (1 шт.), УРОВ-110 (1 шт.) (ЮЭС)</v>
          </cell>
          <cell r="C285" t="str">
            <v>F_000-55-1-03.13-0016</v>
          </cell>
          <cell r="K285">
            <v>2015</v>
          </cell>
          <cell r="S285" t="str">
            <v>Декабрь 2015</v>
          </cell>
          <cell r="V285">
            <v>64.482910000000004</v>
          </cell>
          <cell r="CC285">
            <v>3473.37012</v>
          </cell>
          <cell r="DG285">
            <v>0</v>
          </cell>
          <cell r="EK285">
            <v>0</v>
          </cell>
          <cell r="OJ285">
            <v>3008.0169099999998</v>
          </cell>
          <cell r="OP285">
            <v>3008.0169099999998</v>
          </cell>
          <cell r="OQ285">
            <v>298.27776</v>
          </cell>
          <cell r="OR285">
            <v>523.03602000000001</v>
          </cell>
          <cell r="OS285">
            <v>1863.2435</v>
          </cell>
          <cell r="OZ285">
            <v>0</v>
          </cell>
          <cell r="PD285">
            <v>0</v>
          </cell>
          <cell r="PF285">
            <v>0</v>
          </cell>
          <cell r="PH285">
            <v>0</v>
          </cell>
          <cell r="PZ285">
            <v>0</v>
          </cell>
          <cell r="QA285">
            <v>64</v>
          </cell>
          <cell r="QB285">
            <v>0</v>
          </cell>
          <cell r="QC285">
            <v>0</v>
          </cell>
          <cell r="QD285">
            <v>0</v>
          </cell>
          <cell r="QE285">
            <v>0</v>
          </cell>
          <cell r="QM285">
            <v>0</v>
          </cell>
          <cell r="QN285">
            <v>0.48291000000000001</v>
          </cell>
          <cell r="QO285">
            <v>0</v>
          </cell>
          <cell r="QP285">
            <v>0</v>
          </cell>
          <cell r="QQ285">
            <v>0</v>
          </cell>
          <cell r="QR285">
            <v>0</v>
          </cell>
          <cell r="QZ285">
            <v>0</v>
          </cell>
          <cell r="RA285">
            <v>0</v>
          </cell>
          <cell r="RB285">
            <v>0</v>
          </cell>
          <cell r="RC285">
            <v>0</v>
          </cell>
          <cell r="RD285">
            <v>0</v>
          </cell>
          <cell r="RE285">
            <v>0</v>
          </cell>
          <cell r="RP285">
            <v>0</v>
          </cell>
          <cell r="SA285">
            <v>0</v>
          </cell>
          <cell r="AOM285" t="str">
            <v>Сводка затрат</v>
          </cell>
        </row>
        <row r="286">
          <cell r="B286" t="str">
            <v>Техническое перевооружение ПС 35/6 кВ «Парма» с заменой КРУН 6 кВ (11 ячеек), МВ 35 кВ на ВВ 35 кВ (2 шт.) в пгт. Парма МО ГО «Усинск»</v>
          </cell>
          <cell r="C286" t="str">
            <v>I_000-52-1-03.21-0958</v>
          </cell>
          <cell r="K286">
            <v>2023</v>
          </cell>
          <cell r="S286" t="str">
            <v xml:space="preserve"> </v>
          </cell>
          <cell r="V286">
            <v>0</v>
          </cell>
          <cell r="CC286">
            <v>0</v>
          </cell>
          <cell r="DG286">
            <v>0</v>
          </cell>
          <cell r="EK286">
            <v>0</v>
          </cell>
          <cell r="OJ286">
            <v>0</v>
          </cell>
          <cell r="OP286">
            <v>75780.53</v>
          </cell>
          <cell r="OQ286">
            <v>1525.5429999999999</v>
          </cell>
          <cell r="OR286">
            <v>32694.17</v>
          </cell>
          <cell r="OS286">
            <v>30907</v>
          </cell>
          <cell r="OZ286">
            <v>75780.53</v>
          </cell>
          <cell r="PD286">
            <v>0</v>
          </cell>
          <cell r="PF286">
            <v>0</v>
          </cell>
          <cell r="PH286">
            <v>0</v>
          </cell>
          <cell r="PZ286">
            <v>0</v>
          </cell>
          <cell r="QA286">
            <v>0</v>
          </cell>
          <cell r="QB286">
            <v>4163.6019999999999</v>
          </cell>
          <cell r="QC286">
            <v>0</v>
          </cell>
          <cell r="QD286">
            <v>0</v>
          </cell>
          <cell r="QE286">
            <v>0</v>
          </cell>
          <cell r="QM286">
            <v>0</v>
          </cell>
          <cell r="QN286">
            <v>0</v>
          </cell>
          <cell r="QO286">
            <v>0</v>
          </cell>
          <cell r="QP286">
            <v>0</v>
          </cell>
          <cell r="QQ286">
            <v>0</v>
          </cell>
          <cell r="QR286">
            <v>0</v>
          </cell>
          <cell r="QZ286">
            <v>0</v>
          </cell>
          <cell r="RA286">
            <v>0</v>
          </cell>
          <cell r="RB286">
            <v>0</v>
          </cell>
          <cell r="RC286">
            <v>0</v>
          </cell>
          <cell r="RD286">
            <v>0</v>
          </cell>
          <cell r="RE286">
            <v>0</v>
          </cell>
          <cell r="RP286">
            <v>0</v>
          </cell>
          <cell r="SA286">
            <v>0</v>
          </cell>
          <cell r="AOM286" t="str">
            <v>Сметный расчет</v>
          </cell>
        </row>
        <row r="287">
          <cell r="B287" t="str">
            <v>Техническое перевооружение ПС 110/10 кВ «Чикшино» с заменой МВ 110 кВ на ЭВ 110 кВ (3 шт.), установка трансформаторов тока ТОГФ 110 кВ (18 шт.) в МР «Печора»</v>
          </cell>
          <cell r="C287" t="str">
            <v>I_005-52-1-03.13-0214</v>
          </cell>
          <cell r="K287">
            <v>2023</v>
          </cell>
          <cell r="S287" t="str">
            <v xml:space="preserve"> </v>
          </cell>
          <cell r="V287">
            <v>0</v>
          </cell>
          <cell r="CC287">
            <v>0</v>
          </cell>
          <cell r="DG287">
            <v>0</v>
          </cell>
          <cell r="EK287">
            <v>0</v>
          </cell>
          <cell r="OJ287">
            <v>0</v>
          </cell>
          <cell r="OP287">
            <v>26968.04</v>
          </cell>
          <cell r="OQ287">
            <v>1441.48353</v>
          </cell>
          <cell r="OR287">
            <v>6553.3</v>
          </cell>
          <cell r="OS287">
            <v>12449.32</v>
          </cell>
          <cell r="OZ287">
            <v>26968.04</v>
          </cell>
          <cell r="PD287">
            <v>0</v>
          </cell>
          <cell r="PF287">
            <v>0</v>
          </cell>
          <cell r="PH287">
            <v>0</v>
          </cell>
          <cell r="PZ287">
            <v>0</v>
          </cell>
          <cell r="QA287">
            <v>0</v>
          </cell>
          <cell r="QB287">
            <v>1576.78775</v>
          </cell>
          <cell r="QC287">
            <v>0</v>
          </cell>
          <cell r="QD287">
            <v>0</v>
          </cell>
          <cell r="QE287">
            <v>0</v>
          </cell>
          <cell r="QM287">
            <v>0</v>
          </cell>
          <cell r="QN287">
            <v>0</v>
          </cell>
          <cell r="QO287">
            <v>0</v>
          </cell>
          <cell r="QP287">
            <v>0</v>
          </cell>
          <cell r="QQ287">
            <v>0</v>
          </cell>
          <cell r="QR287">
            <v>0</v>
          </cell>
          <cell r="QZ287">
            <v>0</v>
          </cell>
          <cell r="RA287">
            <v>0</v>
          </cell>
          <cell r="RB287">
            <v>0</v>
          </cell>
          <cell r="RC287">
            <v>0</v>
          </cell>
          <cell r="RD287">
            <v>0</v>
          </cell>
          <cell r="RE287">
            <v>0</v>
          </cell>
          <cell r="RP287">
            <v>0</v>
          </cell>
          <cell r="SA287">
            <v>0</v>
          </cell>
          <cell r="AOM287" t="str">
            <v>Сметный расчет</v>
          </cell>
        </row>
        <row r="288">
          <cell r="B288" t="str">
            <v>Техническое перевооружение ПС 110/35/6 кВ «Княжпогост» с заменой ОД и КЗ 110 кВ на элегазовые выключатели в г. Емва Княжпогостского района (2 компл.)</v>
          </cell>
          <cell r="C288" t="str">
            <v>I_005-55-1-03.13-1640</v>
          </cell>
          <cell r="K288">
            <v>2023</v>
          </cell>
          <cell r="S288" t="str">
            <v xml:space="preserve"> </v>
          </cell>
          <cell r="V288">
            <v>0</v>
          </cell>
          <cell r="CC288">
            <v>0</v>
          </cell>
          <cell r="DG288">
            <v>0</v>
          </cell>
          <cell r="EK288">
            <v>0</v>
          </cell>
          <cell r="OJ288">
            <v>0</v>
          </cell>
          <cell r="OP288">
            <v>10671.38</v>
          </cell>
          <cell r="OQ288">
            <v>205.92357999999999</v>
          </cell>
          <cell r="OR288">
            <v>4604.1099999999997</v>
          </cell>
          <cell r="OS288">
            <v>4352.34</v>
          </cell>
          <cell r="OZ288">
            <v>10671.38</v>
          </cell>
          <cell r="PD288">
            <v>0</v>
          </cell>
          <cell r="PF288">
            <v>0</v>
          </cell>
          <cell r="PH288">
            <v>0</v>
          </cell>
          <cell r="PZ288">
            <v>0</v>
          </cell>
          <cell r="QA288">
            <v>0</v>
          </cell>
          <cell r="QB288">
            <v>606.08480999999995</v>
          </cell>
          <cell r="QC288">
            <v>0</v>
          </cell>
          <cell r="QD288">
            <v>0</v>
          </cell>
          <cell r="QE288">
            <v>0</v>
          </cell>
          <cell r="QM288">
            <v>0</v>
          </cell>
          <cell r="QN288">
            <v>0</v>
          </cell>
          <cell r="QO288">
            <v>0</v>
          </cell>
          <cell r="QP288">
            <v>0</v>
          </cell>
          <cell r="QQ288">
            <v>0</v>
          </cell>
          <cell r="QR288">
            <v>0</v>
          </cell>
          <cell r="QZ288">
            <v>0</v>
          </cell>
          <cell r="RA288">
            <v>0</v>
          </cell>
          <cell r="RB288">
            <v>0</v>
          </cell>
          <cell r="RC288">
            <v>0</v>
          </cell>
          <cell r="RD288">
            <v>0</v>
          </cell>
          <cell r="RE288">
            <v>0</v>
          </cell>
          <cell r="RP288">
            <v>0</v>
          </cell>
          <cell r="SA288">
            <v>0</v>
          </cell>
          <cell r="AOM288" t="str">
            <v>Сметный расчет</v>
          </cell>
        </row>
        <row r="289">
          <cell r="B289" t="str">
            <v>Техническое перевооружение РП 10 кВ № 3 с заменой существующих ячеек КСО (18 шт.) и установкой новых ячеек КСО (3 шт.) в г. Усинск</v>
          </cell>
          <cell r="C289" t="str">
            <v>I_000-52-1-03.31-1035</v>
          </cell>
          <cell r="K289">
            <v>2023</v>
          </cell>
          <cell r="S289" t="str">
            <v xml:space="preserve"> </v>
          </cell>
          <cell r="V289">
            <v>0</v>
          </cell>
          <cell r="CC289">
            <v>0</v>
          </cell>
          <cell r="DG289">
            <v>0</v>
          </cell>
          <cell r="EK289">
            <v>0</v>
          </cell>
          <cell r="OJ289">
            <v>0</v>
          </cell>
          <cell r="OP289">
            <v>47237.919999999991</v>
          </cell>
          <cell r="OQ289">
            <v>1218.5530799999999</v>
          </cell>
          <cell r="OR289">
            <v>19276.759999999998</v>
          </cell>
          <cell r="OS289">
            <v>19327.39</v>
          </cell>
          <cell r="OZ289">
            <v>47237.919999999991</v>
          </cell>
          <cell r="PD289">
            <v>0</v>
          </cell>
          <cell r="PF289">
            <v>0</v>
          </cell>
          <cell r="PH289">
            <v>0</v>
          </cell>
          <cell r="PZ289">
            <v>0</v>
          </cell>
          <cell r="QA289">
            <v>0</v>
          </cell>
          <cell r="QB289">
            <v>2540.8525400000003</v>
          </cell>
          <cell r="QC289">
            <v>0</v>
          </cell>
          <cell r="QD289">
            <v>0</v>
          </cell>
          <cell r="QE289">
            <v>0</v>
          </cell>
          <cell r="QM289">
            <v>0</v>
          </cell>
          <cell r="QN289">
            <v>0</v>
          </cell>
          <cell r="QO289">
            <v>0</v>
          </cell>
          <cell r="QP289">
            <v>0</v>
          </cell>
          <cell r="QQ289">
            <v>0</v>
          </cell>
          <cell r="QR289">
            <v>0</v>
          </cell>
          <cell r="QZ289">
            <v>0</v>
          </cell>
          <cell r="RA289">
            <v>0</v>
          </cell>
          <cell r="RB289">
            <v>0</v>
          </cell>
          <cell r="RC289">
            <v>0</v>
          </cell>
          <cell r="RD289">
            <v>0</v>
          </cell>
          <cell r="RE289">
            <v>0</v>
          </cell>
          <cell r="RP289">
            <v>0</v>
          </cell>
          <cell r="SA289">
            <v>0</v>
          </cell>
          <cell r="AOM289" t="str">
            <v>Сметный расчет</v>
          </cell>
        </row>
        <row r="290">
          <cell r="B290" t="str">
            <v>Техническое перевооружение ПС 110/10 кВ «Едва» в части замены устройств РЗА ВЛ-110 кВ № 178, 179 (2 комплекта) в п.Едва Удорского района</v>
          </cell>
          <cell r="C290" t="str">
            <v>I_000-55-1-04.60-0007</v>
          </cell>
          <cell r="K290">
            <v>2023</v>
          </cell>
          <cell r="S290" t="str">
            <v xml:space="preserve"> </v>
          </cell>
          <cell r="V290">
            <v>0</v>
          </cell>
          <cell r="CC290">
            <v>0</v>
          </cell>
          <cell r="DG290">
            <v>0</v>
          </cell>
          <cell r="EK290">
            <v>0</v>
          </cell>
          <cell r="OJ290">
            <v>0</v>
          </cell>
          <cell r="OP290">
            <v>6418.9600000000009</v>
          </cell>
          <cell r="OQ290">
            <v>123.87369</v>
          </cell>
          <cell r="OR290">
            <v>2769.3</v>
          </cell>
          <cell r="OS290">
            <v>2617.94</v>
          </cell>
          <cell r="OZ290">
            <v>6418.9600000000009</v>
          </cell>
          <cell r="PD290">
            <v>0</v>
          </cell>
          <cell r="PF290">
            <v>0</v>
          </cell>
          <cell r="PH290">
            <v>0</v>
          </cell>
          <cell r="PZ290">
            <v>0</v>
          </cell>
          <cell r="QA290">
            <v>0</v>
          </cell>
          <cell r="QB290">
            <v>364.57663000000002</v>
          </cell>
          <cell r="QC290">
            <v>0</v>
          </cell>
          <cell r="QD290">
            <v>0</v>
          </cell>
          <cell r="QE290">
            <v>0</v>
          </cell>
          <cell r="QM290">
            <v>0</v>
          </cell>
          <cell r="QN290">
            <v>0</v>
          </cell>
          <cell r="QO290">
            <v>0</v>
          </cell>
          <cell r="QP290">
            <v>0</v>
          </cell>
          <cell r="QQ290">
            <v>0</v>
          </cell>
          <cell r="QR290">
            <v>0</v>
          </cell>
          <cell r="QZ290">
            <v>0</v>
          </cell>
          <cell r="RA290">
            <v>0</v>
          </cell>
          <cell r="RB290">
            <v>0</v>
          </cell>
          <cell r="RC290">
            <v>0</v>
          </cell>
          <cell r="RD290">
            <v>0</v>
          </cell>
          <cell r="RE290">
            <v>0</v>
          </cell>
          <cell r="RP290">
            <v>0</v>
          </cell>
          <cell r="SA290">
            <v>0</v>
          </cell>
          <cell r="AOM290" t="str">
            <v>Сметный расчет</v>
          </cell>
        </row>
        <row r="291">
          <cell r="B291" t="str">
            <v>Техническое перевооружение ПС 110/10 кВ «Едва» в п. Едва Удорского района с заменой аккумуляторной батареи (1 шт.) и ЩПТ (1 шт.)</v>
          </cell>
          <cell r="C291" t="str">
            <v>I_000-55-1-06.40-0001</v>
          </cell>
          <cell r="K291">
            <v>2023</v>
          </cell>
          <cell r="S291">
            <v>0</v>
          </cell>
          <cell r="V291">
            <v>0</v>
          </cell>
          <cell r="CC291">
            <v>0</v>
          </cell>
          <cell r="DG291">
            <v>0</v>
          </cell>
          <cell r="EK291">
            <v>0</v>
          </cell>
          <cell r="OJ291">
            <v>0</v>
          </cell>
          <cell r="OP291">
            <v>8752.15</v>
          </cell>
          <cell r="OQ291">
            <v>168.89935</v>
          </cell>
          <cell r="OR291">
            <v>3776.01</v>
          </cell>
          <cell r="OS291">
            <v>3569.5</v>
          </cell>
          <cell r="OZ291">
            <v>8752.15</v>
          </cell>
          <cell r="PD291">
            <v>0</v>
          </cell>
          <cell r="PF291">
            <v>0</v>
          </cell>
          <cell r="PH291">
            <v>0</v>
          </cell>
          <cell r="PZ291">
            <v>0</v>
          </cell>
          <cell r="QA291">
            <v>0</v>
          </cell>
          <cell r="QB291">
            <v>497.04340000000002</v>
          </cell>
          <cell r="QC291">
            <v>0</v>
          </cell>
          <cell r="QD291">
            <v>0</v>
          </cell>
          <cell r="QE291">
            <v>0</v>
          </cell>
          <cell r="QM291">
            <v>0</v>
          </cell>
          <cell r="QN291">
            <v>0</v>
          </cell>
          <cell r="QO291">
            <v>0</v>
          </cell>
          <cell r="QP291">
            <v>0</v>
          </cell>
          <cell r="QQ291">
            <v>0</v>
          </cell>
          <cell r="QR291">
            <v>0</v>
          </cell>
          <cell r="QZ291">
            <v>0</v>
          </cell>
          <cell r="RA291">
            <v>0</v>
          </cell>
          <cell r="RB291">
            <v>0</v>
          </cell>
          <cell r="RC291">
            <v>0</v>
          </cell>
          <cell r="RD291">
            <v>0</v>
          </cell>
          <cell r="RE291">
            <v>0</v>
          </cell>
          <cell r="RP291">
            <v>0</v>
          </cell>
          <cell r="SA291">
            <v>0</v>
          </cell>
          <cell r="AOM291" t="str">
            <v>Сметный расчет</v>
          </cell>
        </row>
        <row r="292">
          <cell r="B292" t="str">
            <v>Техническое перевооружение ПС 110/10 кВ «Усогорск» в части замены силового трансформатора Т-1 1х6,3 МВА на 1х6,3 МВА в пгт. Усогорск Удорского района</v>
          </cell>
          <cell r="C292" t="str">
            <v>I_000-55-1-03.13-1646</v>
          </cell>
          <cell r="K292">
            <v>2025</v>
          </cell>
          <cell r="S292" t="str">
            <v xml:space="preserve"> </v>
          </cell>
          <cell r="V292">
            <v>0</v>
          </cell>
          <cell r="CC292">
            <v>0</v>
          </cell>
          <cell r="DG292">
            <v>0</v>
          </cell>
          <cell r="EK292">
            <v>0</v>
          </cell>
          <cell r="OJ292">
            <v>0</v>
          </cell>
          <cell r="OP292">
            <v>26610.36</v>
          </cell>
          <cell r="OQ292">
            <v>513.52490999999998</v>
          </cell>
          <cell r="OR292">
            <v>11480.55</v>
          </cell>
          <cell r="OS292">
            <v>10852.9</v>
          </cell>
          <cell r="OZ292">
            <v>26610.36</v>
          </cell>
          <cell r="PD292">
            <v>0</v>
          </cell>
          <cell r="PF292">
            <v>0</v>
          </cell>
          <cell r="PH292">
            <v>0</v>
          </cell>
          <cell r="PZ292">
            <v>0</v>
          </cell>
          <cell r="QA292">
            <v>0</v>
          </cell>
          <cell r="QB292">
            <v>1511.3204000000001</v>
          </cell>
          <cell r="QC292">
            <v>0</v>
          </cell>
          <cell r="QD292">
            <v>0</v>
          </cell>
          <cell r="QE292">
            <v>0</v>
          </cell>
          <cell r="QM292">
            <v>0</v>
          </cell>
          <cell r="QN292">
            <v>0</v>
          </cell>
          <cell r="QO292">
            <v>0</v>
          </cell>
          <cell r="QP292">
            <v>0</v>
          </cell>
          <cell r="QQ292">
            <v>0</v>
          </cell>
          <cell r="QR292">
            <v>0</v>
          </cell>
          <cell r="QZ292">
            <v>0</v>
          </cell>
          <cell r="RA292">
            <v>0</v>
          </cell>
          <cell r="RB292">
            <v>0</v>
          </cell>
          <cell r="RC292">
            <v>0</v>
          </cell>
          <cell r="RD292">
            <v>0</v>
          </cell>
          <cell r="RE292">
            <v>0</v>
          </cell>
          <cell r="RP292">
            <v>0</v>
          </cell>
          <cell r="SA292">
            <v>0</v>
          </cell>
          <cell r="AOM292" t="str">
            <v>Сметный расчет</v>
          </cell>
        </row>
        <row r="293">
          <cell r="B293" t="str">
            <v>Техническое перевооружение ПС 110/10 кВ «Сторожевск» в части замены силового трансформатора Т-1 1х2,5 МВА на 1х2,5 МВА в с.Сторожевск Корткеросского района</v>
          </cell>
          <cell r="C293" t="str">
            <v>I_000-55-1-03.13-1645</v>
          </cell>
          <cell r="K293">
            <v>2025</v>
          </cell>
          <cell r="S293" t="str">
            <v xml:space="preserve"> </v>
          </cell>
          <cell r="V293">
            <v>0</v>
          </cell>
          <cell r="CC293">
            <v>0</v>
          </cell>
          <cell r="DG293">
            <v>0</v>
          </cell>
          <cell r="EK293">
            <v>0</v>
          </cell>
          <cell r="OJ293">
            <v>0</v>
          </cell>
          <cell r="OP293">
            <v>22392.370000000003</v>
          </cell>
          <cell r="OQ293">
            <v>432.16762</v>
          </cell>
          <cell r="OR293">
            <v>9660.75</v>
          </cell>
          <cell r="OS293">
            <v>9132.66</v>
          </cell>
          <cell r="OZ293">
            <v>22392.370000000003</v>
          </cell>
          <cell r="PD293">
            <v>0</v>
          </cell>
          <cell r="PF293">
            <v>0</v>
          </cell>
          <cell r="PH293">
            <v>0</v>
          </cell>
          <cell r="PZ293">
            <v>0</v>
          </cell>
          <cell r="QA293">
            <v>0</v>
          </cell>
          <cell r="QB293">
            <v>1271.87087</v>
          </cell>
          <cell r="QC293">
            <v>0</v>
          </cell>
          <cell r="QD293">
            <v>0</v>
          </cell>
          <cell r="QE293">
            <v>0</v>
          </cell>
          <cell r="QM293">
            <v>0</v>
          </cell>
          <cell r="QN293">
            <v>0</v>
          </cell>
          <cell r="QO293">
            <v>0</v>
          </cell>
          <cell r="QP293">
            <v>0</v>
          </cell>
          <cell r="QQ293">
            <v>0</v>
          </cell>
          <cell r="QR293">
            <v>0</v>
          </cell>
          <cell r="QZ293">
            <v>0</v>
          </cell>
          <cell r="RA293">
            <v>0</v>
          </cell>
          <cell r="RB293">
            <v>0</v>
          </cell>
          <cell r="RC293">
            <v>0</v>
          </cell>
          <cell r="RD293">
            <v>0</v>
          </cell>
          <cell r="RE293">
            <v>0</v>
          </cell>
          <cell r="RP293">
            <v>0</v>
          </cell>
          <cell r="SA293">
            <v>0</v>
          </cell>
          <cell r="AOM293" t="str">
            <v>Сметный расчет</v>
          </cell>
        </row>
        <row r="294">
          <cell r="B294"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294" t="str">
            <v>I_005-54-1-03.13-0661</v>
          </cell>
          <cell r="K294">
            <v>2025</v>
          </cell>
          <cell r="S294" t="str">
            <v xml:space="preserve"> </v>
          </cell>
          <cell r="V294">
            <v>0</v>
          </cell>
          <cell r="CC294">
            <v>0</v>
          </cell>
          <cell r="DG294">
            <v>0</v>
          </cell>
          <cell r="EK294">
            <v>0</v>
          </cell>
          <cell r="OJ294">
            <v>0</v>
          </cell>
          <cell r="OP294">
            <v>33803.760000000002</v>
          </cell>
          <cell r="OQ294">
            <v>1806.5087000000001</v>
          </cell>
          <cell r="OR294">
            <v>8214.35</v>
          </cell>
          <cell r="OS294">
            <v>15604.98</v>
          </cell>
          <cell r="OZ294">
            <v>33803.760000000002</v>
          </cell>
          <cell r="PD294">
            <v>0</v>
          </cell>
          <cell r="PF294">
            <v>0</v>
          </cell>
          <cell r="PH294">
            <v>0</v>
          </cell>
          <cell r="PZ294">
            <v>0</v>
          </cell>
          <cell r="QA294">
            <v>0</v>
          </cell>
          <cell r="QB294">
            <v>1983.2929899999999</v>
          </cell>
          <cell r="QC294">
            <v>0</v>
          </cell>
          <cell r="QD294">
            <v>0</v>
          </cell>
          <cell r="QE294">
            <v>0</v>
          </cell>
          <cell r="QM294">
            <v>0</v>
          </cell>
          <cell r="QN294">
            <v>0</v>
          </cell>
          <cell r="QO294">
            <v>0</v>
          </cell>
          <cell r="QP294">
            <v>0</v>
          </cell>
          <cell r="QQ294">
            <v>0</v>
          </cell>
          <cell r="QR294">
            <v>0</v>
          </cell>
          <cell r="QZ294">
            <v>0</v>
          </cell>
          <cell r="RA294">
            <v>0</v>
          </cell>
          <cell r="RB294">
            <v>0</v>
          </cell>
          <cell r="RC294">
            <v>0</v>
          </cell>
          <cell r="RD294">
            <v>0</v>
          </cell>
          <cell r="RE294">
            <v>0</v>
          </cell>
          <cell r="RP294">
            <v>0</v>
          </cell>
          <cell r="SA294">
            <v>0</v>
          </cell>
          <cell r="AOM294" t="str">
            <v>Сметный расчет</v>
          </cell>
        </row>
        <row r="295">
          <cell r="B295" t="str">
            <v>Техническое перевооружение ПС 110/10 кВ «Объячево» с заменой ОД и КЗ 110 кВ на элегазовые выключатели (2 компл.) в с. Объячево Прилузского района</v>
          </cell>
          <cell r="C295" t="str">
            <v>I_005-55-1-03.13-1642</v>
          </cell>
          <cell r="K295">
            <v>2024</v>
          </cell>
          <cell r="S295" t="str">
            <v xml:space="preserve"> </v>
          </cell>
          <cell r="V295">
            <v>0</v>
          </cell>
          <cell r="CC295">
            <v>0</v>
          </cell>
          <cell r="DG295">
            <v>0</v>
          </cell>
          <cell r="EK295">
            <v>0</v>
          </cell>
          <cell r="OJ295">
            <v>0</v>
          </cell>
          <cell r="OP295">
            <v>19087.21</v>
          </cell>
          <cell r="OQ295">
            <v>368.31443999999999</v>
          </cell>
          <cell r="OR295">
            <v>8234.7999999999993</v>
          </cell>
          <cell r="OS295">
            <v>7784.65</v>
          </cell>
          <cell r="OZ295">
            <v>19087.21</v>
          </cell>
          <cell r="PD295">
            <v>0</v>
          </cell>
          <cell r="PF295">
            <v>0</v>
          </cell>
          <cell r="PH295">
            <v>0</v>
          </cell>
          <cell r="PZ295">
            <v>0</v>
          </cell>
          <cell r="QA295">
            <v>0</v>
          </cell>
          <cell r="QB295">
            <v>1083.9796900000001</v>
          </cell>
          <cell r="QC295">
            <v>0</v>
          </cell>
          <cell r="QD295">
            <v>0</v>
          </cell>
          <cell r="QE295">
            <v>0</v>
          </cell>
          <cell r="QM295">
            <v>0</v>
          </cell>
          <cell r="QN295">
            <v>0</v>
          </cell>
          <cell r="QO295">
            <v>0</v>
          </cell>
          <cell r="QP295">
            <v>0</v>
          </cell>
          <cell r="QQ295">
            <v>0</v>
          </cell>
          <cell r="QR295">
            <v>0</v>
          </cell>
          <cell r="QZ295">
            <v>0</v>
          </cell>
          <cell r="RA295">
            <v>0</v>
          </cell>
          <cell r="RB295">
            <v>0</v>
          </cell>
          <cell r="RC295">
            <v>0</v>
          </cell>
          <cell r="RD295">
            <v>0</v>
          </cell>
          <cell r="RE295">
            <v>0</v>
          </cell>
          <cell r="RP295">
            <v>0</v>
          </cell>
          <cell r="SA295">
            <v>0</v>
          </cell>
          <cell r="AOM295" t="str">
            <v>Сметный расчет</v>
          </cell>
        </row>
        <row r="296">
          <cell r="B296" t="str">
            <v>Техническое перевооружение ПС 110/10 кВ «Визинга» с заменой МВ 110 кВ ВЛ №165 на элегазовый выключатель 110 кВ</v>
          </cell>
          <cell r="C296" t="str">
            <v>I_005-55-1-03.13-1643</v>
          </cell>
          <cell r="K296">
            <v>0</v>
          </cell>
          <cell r="S296" t="str">
            <v xml:space="preserve"> </v>
          </cell>
          <cell r="V296">
            <v>0</v>
          </cell>
          <cell r="CC296">
            <v>0</v>
          </cell>
          <cell r="DG296">
            <v>0</v>
          </cell>
          <cell r="EK296">
            <v>0</v>
          </cell>
          <cell r="OJ296">
            <v>0</v>
          </cell>
          <cell r="OP296">
            <v>0</v>
          </cell>
          <cell r="OQ296">
            <v>0</v>
          </cell>
          <cell r="OR296">
            <v>0</v>
          </cell>
          <cell r="OS296">
            <v>0</v>
          </cell>
          <cell r="OZ296">
            <v>0</v>
          </cell>
          <cell r="PD296">
            <v>0</v>
          </cell>
          <cell r="PF296">
            <v>0</v>
          </cell>
          <cell r="PH296">
            <v>0</v>
          </cell>
          <cell r="PZ296">
            <v>0</v>
          </cell>
          <cell r="QA296">
            <v>0</v>
          </cell>
          <cell r="QB296">
            <v>0</v>
          </cell>
          <cell r="QC296">
            <v>0</v>
          </cell>
          <cell r="QD296">
            <v>0</v>
          </cell>
          <cell r="QE296">
            <v>0</v>
          </cell>
          <cell r="QM296">
            <v>0</v>
          </cell>
          <cell r="QN296">
            <v>0</v>
          </cell>
          <cell r="QO296">
            <v>0</v>
          </cell>
          <cell r="QP296">
            <v>0</v>
          </cell>
          <cell r="QQ296">
            <v>0</v>
          </cell>
          <cell r="QR296">
            <v>0</v>
          </cell>
          <cell r="QZ296">
            <v>0</v>
          </cell>
          <cell r="RA296">
            <v>0</v>
          </cell>
          <cell r="RB296">
            <v>0</v>
          </cell>
          <cell r="RC296">
            <v>0</v>
          </cell>
          <cell r="RD296">
            <v>0</v>
          </cell>
          <cell r="RE296">
            <v>0</v>
          </cell>
          <cell r="RP296">
            <v>0</v>
          </cell>
          <cell r="SA296">
            <v>0</v>
          </cell>
          <cell r="AOM296" t="str">
            <v>Сметный расчет</v>
          </cell>
        </row>
        <row r="297">
          <cell r="B297" t="str">
            <v>Техническое перевооружение ПС 110/35/6 кВ «Княжпогост» в части замены силового трансформатора Т-1 1х16 МВА на 1х16 МВА в г. Емва Княжпогостского района</v>
          </cell>
          <cell r="C297" t="str">
            <v>I_000-55-1-03.13-1647</v>
          </cell>
          <cell r="K297">
            <v>2025</v>
          </cell>
          <cell r="S297" t="str">
            <v xml:space="preserve"> </v>
          </cell>
          <cell r="V297">
            <v>0</v>
          </cell>
          <cell r="CC297">
            <v>0</v>
          </cell>
          <cell r="DG297">
            <v>0</v>
          </cell>
          <cell r="EK297">
            <v>0</v>
          </cell>
          <cell r="OJ297">
            <v>0</v>
          </cell>
          <cell r="OP297">
            <v>36537.299999999996</v>
          </cell>
          <cell r="OQ297">
            <v>705.09612000000004</v>
          </cell>
          <cell r="OR297">
            <v>15763.38</v>
          </cell>
          <cell r="OS297">
            <v>14901.66</v>
          </cell>
          <cell r="OZ297">
            <v>36537.299999999996</v>
          </cell>
          <cell r="PD297">
            <v>0</v>
          </cell>
          <cell r="PF297">
            <v>0</v>
          </cell>
          <cell r="PH297">
            <v>0</v>
          </cell>
          <cell r="PZ297">
            <v>0</v>
          </cell>
          <cell r="QA297">
            <v>0</v>
          </cell>
          <cell r="QB297">
            <v>2075.1906600000002</v>
          </cell>
          <cell r="QC297">
            <v>0</v>
          </cell>
          <cell r="QD297">
            <v>0</v>
          </cell>
          <cell r="QE297">
            <v>0</v>
          </cell>
          <cell r="QM297">
            <v>0</v>
          </cell>
          <cell r="QN297">
            <v>0</v>
          </cell>
          <cell r="QO297">
            <v>0</v>
          </cell>
          <cell r="QP297">
            <v>0</v>
          </cell>
          <cell r="QQ297">
            <v>0</v>
          </cell>
          <cell r="QR297">
            <v>0</v>
          </cell>
          <cell r="QZ297">
            <v>0</v>
          </cell>
          <cell r="RA297">
            <v>0</v>
          </cell>
          <cell r="RB297">
            <v>0</v>
          </cell>
          <cell r="RC297">
            <v>0</v>
          </cell>
          <cell r="RD297">
            <v>0</v>
          </cell>
          <cell r="RE297">
            <v>0</v>
          </cell>
          <cell r="RP297">
            <v>0</v>
          </cell>
          <cell r="SA297">
            <v>0</v>
          </cell>
          <cell r="AOM297" t="str">
            <v>Сметный расчет</v>
          </cell>
        </row>
        <row r="298">
          <cell r="B298" t="str">
            <v>Техническое перевооружение ПС 35/6 кВ «7У» с заменой КРУН 6 кВ (16 ячеек), МВ 35 кВ на ВВ 35 кВ (3 шт.) в МО ГО «Усинск»</v>
          </cell>
          <cell r="C298" t="str">
            <v>I_000-52-1-03.21-0963</v>
          </cell>
          <cell r="K298">
            <v>2024</v>
          </cell>
          <cell r="S298" t="str">
            <v xml:space="preserve"> </v>
          </cell>
          <cell r="V298">
            <v>0</v>
          </cell>
          <cell r="CC298">
            <v>0</v>
          </cell>
          <cell r="DG298">
            <v>0</v>
          </cell>
          <cell r="EK298">
            <v>0</v>
          </cell>
          <cell r="OJ298">
            <v>0</v>
          </cell>
          <cell r="OP298">
            <v>111460.13</v>
          </cell>
          <cell r="OQ298">
            <v>2875.2637300000001</v>
          </cell>
          <cell r="OR298">
            <v>45484.47</v>
          </cell>
          <cell r="OS298">
            <v>45603.85</v>
          </cell>
          <cell r="OZ298">
            <v>111460.13</v>
          </cell>
          <cell r="PD298">
            <v>0</v>
          </cell>
          <cell r="PF298">
            <v>0</v>
          </cell>
          <cell r="PH298">
            <v>0</v>
          </cell>
          <cell r="PZ298">
            <v>0</v>
          </cell>
          <cell r="QA298">
            <v>0</v>
          </cell>
          <cell r="QB298">
            <v>5995.1514999999999</v>
          </cell>
          <cell r="QC298">
            <v>0</v>
          </cell>
          <cell r="QD298">
            <v>0</v>
          </cell>
          <cell r="QE298">
            <v>0</v>
          </cell>
          <cell r="QM298">
            <v>0</v>
          </cell>
          <cell r="QN298">
            <v>0</v>
          </cell>
          <cell r="QO298">
            <v>0</v>
          </cell>
          <cell r="QP298">
            <v>0</v>
          </cell>
          <cell r="QQ298">
            <v>0</v>
          </cell>
          <cell r="QR298">
            <v>0</v>
          </cell>
          <cell r="QZ298">
            <v>0</v>
          </cell>
          <cell r="RA298">
            <v>0</v>
          </cell>
          <cell r="RB298">
            <v>0</v>
          </cell>
          <cell r="RC298">
            <v>0</v>
          </cell>
          <cell r="RD298">
            <v>0</v>
          </cell>
          <cell r="RE298">
            <v>0</v>
          </cell>
          <cell r="RP298">
            <v>0</v>
          </cell>
          <cell r="SA298">
            <v>0</v>
          </cell>
          <cell r="AOM298" t="str">
            <v>Сметный расчет</v>
          </cell>
        </row>
        <row r="299">
          <cell r="B299" t="str">
            <v>Техническое перевооружение ПС 35/6 кВ «15У» с заменой КРУН 6 кВ (17 ячеек), МВ 35 кВ на ВВ 35 кВ (3 шт.) в МО ГО «Усинск»</v>
          </cell>
          <cell r="C299" t="str">
            <v>I_000-52-1-03.21-0962</v>
          </cell>
          <cell r="K299">
            <v>2025</v>
          </cell>
          <cell r="S299" t="str">
            <v xml:space="preserve"> </v>
          </cell>
          <cell r="V299">
            <v>0</v>
          </cell>
          <cell r="CC299">
            <v>0</v>
          </cell>
          <cell r="DG299">
            <v>0</v>
          </cell>
          <cell r="EK299">
            <v>0</v>
          </cell>
          <cell r="OJ299">
            <v>0</v>
          </cell>
          <cell r="OP299">
            <v>118558.08</v>
          </cell>
          <cell r="OQ299">
            <v>3058.3627299999998</v>
          </cell>
          <cell r="OR299">
            <v>48380.95</v>
          </cell>
          <cell r="OS299">
            <v>48507.94</v>
          </cell>
          <cell r="OZ299">
            <v>118558.08</v>
          </cell>
          <cell r="PD299">
            <v>0</v>
          </cell>
          <cell r="PF299">
            <v>0</v>
          </cell>
          <cell r="PH299">
            <v>0</v>
          </cell>
          <cell r="PZ299">
            <v>0</v>
          </cell>
          <cell r="QA299">
            <v>0</v>
          </cell>
          <cell r="QB299">
            <v>6376.94146</v>
          </cell>
          <cell r="QC299">
            <v>0</v>
          </cell>
          <cell r="QD299">
            <v>0</v>
          </cell>
          <cell r="QE299">
            <v>0</v>
          </cell>
          <cell r="QM299">
            <v>0</v>
          </cell>
          <cell r="QN299">
            <v>0</v>
          </cell>
          <cell r="QO299">
            <v>0</v>
          </cell>
          <cell r="QP299">
            <v>0</v>
          </cell>
          <cell r="QQ299">
            <v>0</v>
          </cell>
          <cell r="QR299">
            <v>0</v>
          </cell>
          <cell r="QZ299">
            <v>0</v>
          </cell>
          <cell r="RA299">
            <v>0</v>
          </cell>
          <cell r="RB299">
            <v>0</v>
          </cell>
          <cell r="RC299">
            <v>0</v>
          </cell>
          <cell r="RD299">
            <v>0</v>
          </cell>
          <cell r="RE299">
            <v>0</v>
          </cell>
          <cell r="RP299">
            <v>0</v>
          </cell>
          <cell r="SA299">
            <v>0</v>
          </cell>
          <cell r="AOM299" t="str">
            <v>Сметный расчет</v>
          </cell>
        </row>
        <row r="300">
          <cell r="B300" t="str">
            <v>Техническое перевооружение ПС 110/10 кВ «Сторожевск» в части замены МВ 10 кВ на ВВ 10 кВ (9 компл.) в с. Сторожевск в Корткеросском районе</v>
          </cell>
          <cell r="C300" t="str">
            <v>I_005-55-1-03.13-1644</v>
          </cell>
          <cell r="K300">
            <v>2025</v>
          </cell>
          <cell r="S300" t="str">
            <v xml:space="preserve"> </v>
          </cell>
          <cell r="V300">
            <v>0</v>
          </cell>
          <cell r="CC300">
            <v>0</v>
          </cell>
          <cell r="DG300">
            <v>0</v>
          </cell>
          <cell r="EK300">
            <v>0</v>
          </cell>
          <cell r="OJ300">
            <v>0</v>
          </cell>
          <cell r="OP300">
            <v>15825.119999999999</v>
          </cell>
          <cell r="OQ300">
            <v>407.70386000000002</v>
          </cell>
          <cell r="OR300">
            <v>6457.91</v>
          </cell>
          <cell r="OS300">
            <v>6474.81</v>
          </cell>
          <cell r="OZ300">
            <v>15825.119999999999</v>
          </cell>
          <cell r="PD300">
            <v>0</v>
          </cell>
          <cell r="PF300">
            <v>0</v>
          </cell>
          <cell r="PH300">
            <v>0</v>
          </cell>
          <cell r="PZ300">
            <v>0</v>
          </cell>
          <cell r="QA300">
            <v>0</v>
          </cell>
          <cell r="QB300">
            <v>869.08501999999999</v>
          </cell>
          <cell r="QC300">
            <v>0</v>
          </cell>
          <cell r="QD300">
            <v>0</v>
          </cell>
          <cell r="QE300">
            <v>0</v>
          </cell>
          <cell r="QM300">
            <v>0</v>
          </cell>
          <cell r="QN300">
            <v>0</v>
          </cell>
          <cell r="QO300">
            <v>0</v>
          </cell>
          <cell r="QP300">
            <v>0</v>
          </cell>
          <cell r="QQ300">
            <v>0</v>
          </cell>
          <cell r="QR300">
            <v>0</v>
          </cell>
          <cell r="QZ300">
            <v>0</v>
          </cell>
          <cell r="RA300">
            <v>0</v>
          </cell>
          <cell r="RB300">
            <v>0</v>
          </cell>
          <cell r="RC300">
            <v>0</v>
          </cell>
          <cell r="RD300">
            <v>0</v>
          </cell>
          <cell r="RE300">
            <v>0</v>
          </cell>
          <cell r="RP300">
            <v>0</v>
          </cell>
          <cell r="SA300">
            <v>0</v>
          </cell>
          <cell r="AOM300" t="str">
            <v>Сметный расчет</v>
          </cell>
        </row>
        <row r="301">
          <cell r="B301" t="str">
            <v>Техническое перевооружение ПС 35/10/6 кВ "Юбилейная": замена МВ 35 кВ на ВВ (ВЭС)(2 шт.)</v>
          </cell>
          <cell r="C301" t="str">
            <v>I_005-51-1-03.21-0955</v>
          </cell>
          <cell r="K301">
            <v>2025</v>
          </cell>
          <cell r="S301" t="str">
            <v xml:space="preserve"> </v>
          </cell>
          <cell r="V301">
            <v>0</v>
          </cell>
          <cell r="CC301">
            <v>0</v>
          </cell>
          <cell r="DG301">
            <v>0</v>
          </cell>
          <cell r="EK301">
            <v>0</v>
          </cell>
          <cell r="OJ301">
            <v>0</v>
          </cell>
          <cell r="OP301">
            <v>9843.94</v>
          </cell>
          <cell r="OQ301">
            <v>253.74006</v>
          </cell>
          <cell r="OR301">
            <v>4017.13</v>
          </cell>
          <cell r="OS301">
            <v>4027.63</v>
          </cell>
          <cell r="OZ301">
            <v>9843.94</v>
          </cell>
          <cell r="PD301">
            <v>0</v>
          </cell>
          <cell r="PF301">
            <v>0</v>
          </cell>
          <cell r="PH301">
            <v>0</v>
          </cell>
          <cell r="PZ301">
            <v>0</v>
          </cell>
          <cell r="QA301">
            <v>0</v>
          </cell>
          <cell r="QB301">
            <v>538.25650999999993</v>
          </cell>
          <cell r="QC301">
            <v>0</v>
          </cell>
          <cell r="QD301">
            <v>0</v>
          </cell>
          <cell r="QE301">
            <v>0</v>
          </cell>
          <cell r="QM301">
            <v>0</v>
          </cell>
          <cell r="QN301">
            <v>0</v>
          </cell>
          <cell r="QO301">
            <v>0</v>
          </cell>
          <cell r="QP301">
            <v>0</v>
          </cell>
          <cell r="QQ301">
            <v>0</v>
          </cell>
          <cell r="QR301">
            <v>0</v>
          </cell>
          <cell r="QZ301">
            <v>0</v>
          </cell>
          <cell r="RA301">
            <v>0</v>
          </cell>
          <cell r="RB301">
            <v>0</v>
          </cell>
          <cell r="RC301">
            <v>0</v>
          </cell>
          <cell r="RD301">
            <v>0</v>
          </cell>
          <cell r="RE301">
            <v>0</v>
          </cell>
          <cell r="RP301">
            <v>0</v>
          </cell>
          <cell r="SA301">
            <v>0</v>
          </cell>
          <cell r="AOM301" t="str">
            <v>Сметный расчет</v>
          </cell>
        </row>
        <row r="302">
          <cell r="B302" t="str">
            <v>Техническое перевооружение ПС 35/6 кВ "Интинская": замена МВ 35 кВ на ВВ (ВЭС) (2 шт.)</v>
          </cell>
          <cell r="C302" t="str">
            <v>I_005-51-1-03.21-0957</v>
          </cell>
          <cell r="K302">
            <v>2025</v>
          </cell>
          <cell r="S302" t="str">
            <v xml:space="preserve"> </v>
          </cell>
          <cell r="V302">
            <v>0</v>
          </cell>
          <cell r="CC302">
            <v>0</v>
          </cell>
          <cell r="DG302">
            <v>0</v>
          </cell>
          <cell r="EK302">
            <v>0</v>
          </cell>
          <cell r="OJ302">
            <v>0</v>
          </cell>
          <cell r="OP302">
            <v>9843.94</v>
          </cell>
          <cell r="OQ302">
            <v>253.74006</v>
          </cell>
          <cell r="OR302">
            <v>4017.13</v>
          </cell>
          <cell r="OS302">
            <v>4027.63</v>
          </cell>
          <cell r="OZ302">
            <v>9843.94</v>
          </cell>
          <cell r="PD302">
            <v>0</v>
          </cell>
          <cell r="PF302">
            <v>0</v>
          </cell>
          <cell r="PH302">
            <v>0</v>
          </cell>
          <cell r="PZ302">
            <v>0</v>
          </cell>
          <cell r="QA302">
            <v>0</v>
          </cell>
          <cell r="QB302">
            <v>538.25650999999993</v>
          </cell>
          <cell r="QC302">
            <v>0</v>
          </cell>
          <cell r="QD302">
            <v>0</v>
          </cell>
          <cell r="QE302">
            <v>0</v>
          </cell>
          <cell r="QM302">
            <v>0</v>
          </cell>
          <cell r="QN302">
            <v>0</v>
          </cell>
          <cell r="QO302">
            <v>0</v>
          </cell>
          <cell r="QP302">
            <v>0</v>
          </cell>
          <cell r="QQ302">
            <v>0</v>
          </cell>
          <cell r="QR302">
            <v>0</v>
          </cell>
          <cell r="QZ302">
            <v>0</v>
          </cell>
          <cell r="RA302">
            <v>0</v>
          </cell>
          <cell r="RB302">
            <v>0</v>
          </cell>
          <cell r="RC302">
            <v>0</v>
          </cell>
          <cell r="RD302">
            <v>0</v>
          </cell>
          <cell r="RE302">
            <v>0</v>
          </cell>
          <cell r="RP302">
            <v>0</v>
          </cell>
          <cell r="SA302">
            <v>0</v>
          </cell>
          <cell r="AOM302" t="str">
            <v>Сметный расчет</v>
          </cell>
        </row>
        <row r="303">
          <cell r="B303" t="str">
            <v>Техническое перевооружение РП 10 кВ № 6 с заменой существующих ячеек КСО (20 шт.) и установкой новых ячеек КСО (4 шт.) в г. Усинск</v>
          </cell>
          <cell r="C303" t="str">
            <v>I_000-52-1-03.31-1041</v>
          </cell>
          <cell r="K303">
            <v>2024</v>
          </cell>
          <cell r="S303" t="str">
            <v xml:space="preserve"> </v>
          </cell>
          <cell r="V303">
            <v>0</v>
          </cell>
          <cell r="CC303">
            <v>0</v>
          </cell>
          <cell r="DG303">
            <v>0</v>
          </cell>
          <cell r="EK303">
            <v>0</v>
          </cell>
          <cell r="OJ303">
            <v>0</v>
          </cell>
          <cell r="OP303">
            <v>44374.540000000008</v>
          </cell>
          <cell r="OQ303">
            <v>1144.68327</v>
          </cell>
          <cell r="OR303">
            <v>18108.240000000002</v>
          </cell>
          <cell r="OS303">
            <v>18155.73</v>
          </cell>
          <cell r="OZ303">
            <v>44374.540000000008</v>
          </cell>
          <cell r="PD303">
            <v>0</v>
          </cell>
          <cell r="PF303">
            <v>0</v>
          </cell>
          <cell r="PH303">
            <v>0</v>
          </cell>
          <cell r="PZ303">
            <v>0</v>
          </cell>
          <cell r="QA303">
            <v>0</v>
          </cell>
          <cell r="QB303">
            <v>2386.7164299999999</v>
          </cell>
          <cell r="QC303">
            <v>0</v>
          </cell>
          <cell r="QD303">
            <v>0</v>
          </cell>
          <cell r="QE303">
            <v>0</v>
          </cell>
          <cell r="QM303">
            <v>0</v>
          </cell>
          <cell r="QN303">
            <v>0</v>
          </cell>
          <cell r="QO303">
            <v>0</v>
          </cell>
          <cell r="QP303">
            <v>0</v>
          </cell>
          <cell r="QQ303">
            <v>0</v>
          </cell>
          <cell r="QR303">
            <v>0</v>
          </cell>
          <cell r="QZ303">
            <v>0</v>
          </cell>
          <cell r="RA303">
            <v>0</v>
          </cell>
          <cell r="RB303">
            <v>0</v>
          </cell>
          <cell r="RC303">
            <v>0</v>
          </cell>
          <cell r="RD303">
            <v>0</v>
          </cell>
          <cell r="RE303">
            <v>0</v>
          </cell>
          <cell r="RP303">
            <v>0</v>
          </cell>
          <cell r="SA303">
            <v>0</v>
          </cell>
          <cell r="AOM303" t="str">
            <v>Сметный расчет</v>
          </cell>
        </row>
        <row r="304">
          <cell r="B304" t="str">
            <v>Техническое перевооружение РП 10/0,4 кВ №4 с заменой существующих камер КСО (20 шт.) в г. Сыктывкаре</v>
          </cell>
          <cell r="C304" t="str">
            <v>I_000-55-1-03.31-1888</v>
          </cell>
          <cell r="K304">
            <v>2024</v>
          </cell>
          <cell r="S304" t="str">
            <v xml:space="preserve"> </v>
          </cell>
          <cell r="V304">
            <v>0</v>
          </cell>
          <cell r="CC304">
            <v>0</v>
          </cell>
          <cell r="DG304">
            <v>0</v>
          </cell>
          <cell r="EK304">
            <v>0</v>
          </cell>
          <cell r="OJ304">
            <v>0</v>
          </cell>
          <cell r="OP304">
            <v>34975.130000000005</v>
          </cell>
          <cell r="OQ304">
            <v>1500.09024</v>
          </cell>
          <cell r="OR304">
            <v>18732.53</v>
          </cell>
          <cell r="OS304">
            <v>9659.19</v>
          </cell>
          <cell r="OZ304">
            <v>34975.130000000005</v>
          </cell>
          <cell r="PD304">
            <v>0</v>
          </cell>
          <cell r="PF304">
            <v>0</v>
          </cell>
          <cell r="PH304">
            <v>0</v>
          </cell>
          <cell r="PZ304">
            <v>0</v>
          </cell>
          <cell r="QA304">
            <v>0</v>
          </cell>
          <cell r="QB304">
            <v>1953.4848199999999</v>
          </cell>
          <cell r="QC304">
            <v>0</v>
          </cell>
          <cell r="QD304">
            <v>0</v>
          </cell>
          <cell r="QE304">
            <v>0</v>
          </cell>
          <cell r="QM304">
            <v>0</v>
          </cell>
          <cell r="QN304">
            <v>0</v>
          </cell>
          <cell r="QO304">
            <v>0</v>
          </cell>
          <cell r="QP304">
            <v>0</v>
          </cell>
          <cell r="QQ304">
            <v>0</v>
          </cell>
          <cell r="QR304">
            <v>0</v>
          </cell>
          <cell r="QZ304">
            <v>0</v>
          </cell>
          <cell r="RA304">
            <v>0</v>
          </cell>
          <cell r="RB304">
            <v>0</v>
          </cell>
          <cell r="RC304">
            <v>0</v>
          </cell>
          <cell r="RD304">
            <v>0</v>
          </cell>
          <cell r="RE304">
            <v>0</v>
          </cell>
          <cell r="RP304">
            <v>0</v>
          </cell>
          <cell r="SA304">
            <v>0</v>
          </cell>
          <cell r="AOM304" t="str">
            <v>Сметный расчет</v>
          </cell>
        </row>
        <row r="305">
          <cell r="B305" t="str">
            <v>Техническое перевооружение РП 10/0,4 кВ №6 с заменой существующих камер КСО (20 шт.) с установкой дополнительной камеры КСО (1 шт.) в г. Сыктывкаре</v>
          </cell>
          <cell r="C305" t="str">
            <v>I_000-55-1-03.31-1889</v>
          </cell>
          <cell r="K305">
            <v>2023</v>
          </cell>
          <cell r="S305" t="str">
            <v xml:space="preserve"> </v>
          </cell>
          <cell r="V305">
            <v>0</v>
          </cell>
          <cell r="CC305">
            <v>0</v>
          </cell>
          <cell r="DG305">
            <v>0</v>
          </cell>
          <cell r="EK305">
            <v>0</v>
          </cell>
          <cell r="OJ305">
            <v>0</v>
          </cell>
          <cell r="OP305">
            <v>35243.499999999993</v>
          </cell>
          <cell r="OQ305">
            <v>1511.59385</v>
          </cell>
          <cell r="OR305">
            <v>18876.349999999999</v>
          </cell>
          <cell r="OS305">
            <v>9733.34</v>
          </cell>
          <cell r="OZ305">
            <v>35243.499999999993</v>
          </cell>
          <cell r="PD305">
            <v>0</v>
          </cell>
          <cell r="PF305">
            <v>0</v>
          </cell>
          <cell r="PH305">
            <v>0</v>
          </cell>
          <cell r="PZ305">
            <v>0</v>
          </cell>
          <cell r="QA305">
            <v>0</v>
          </cell>
          <cell r="QB305">
            <v>1968.4195399999999</v>
          </cell>
          <cell r="QC305">
            <v>0</v>
          </cell>
          <cell r="QD305">
            <v>0</v>
          </cell>
          <cell r="QE305">
            <v>0</v>
          </cell>
          <cell r="QM305">
            <v>0</v>
          </cell>
          <cell r="QN305">
            <v>0</v>
          </cell>
          <cell r="QO305">
            <v>0</v>
          </cell>
          <cell r="QP305">
            <v>0</v>
          </cell>
          <cell r="QQ305">
            <v>0</v>
          </cell>
          <cell r="QR305">
            <v>0</v>
          </cell>
          <cell r="QZ305">
            <v>0</v>
          </cell>
          <cell r="RA305">
            <v>0</v>
          </cell>
          <cell r="RB305">
            <v>0</v>
          </cell>
          <cell r="RC305">
            <v>0</v>
          </cell>
          <cell r="RD305">
            <v>0</v>
          </cell>
          <cell r="RE305">
            <v>0</v>
          </cell>
          <cell r="RP305">
            <v>0</v>
          </cell>
          <cell r="SA305">
            <v>0</v>
          </cell>
          <cell r="AOM305" t="str">
            <v>Сметный расчет</v>
          </cell>
        </row>
        <row r="306">
          <cell r="B306" t="str">
            <v>Техническое перевооружение ПС 110/10 кВ Зеленец в части замены силового трансформатора Т-2 ТДН-1х10 МВА в с. Зеленец Сыктывдинского района</v>
          </cell>
          <cell r="C306" t="str">
            <v>I_000-55-1-03.13-1654</v>
          </cell>
          <cell r="K306">
            <v>2024</v>
          </cell>
          <cell r="S306" t="str">
            <v xml:space="preserve"> </v>
          </cell>
          <cell r="V306">
            <v>0</v>
          </cell>
          <cell r="CC306">
            <v>0</v>
          </cell>
          <cell r="DG306">
            <v>0</v>
          </cell>
          <cell r="EK306">
            <v>0</v>
          </cell>
          <cell r="OJ306">
            <v>0</v>
          </cell>
          <cell r="OP306">
            <v>31660.76</v>
          </cell>
          <cell r="OQ306">
            <v>610.97441000000003</v>
          </cell>
          <cell r="OR306">
            <v>13659.35</v>
          </cell>
          <cell r="OS306">
            <v>12912.74</v>
          </cell>
          <cell r="OZ306">
            <v>31660.76</v>
          </cell>
          <cell r="PD306">
            <v>0</v>
          </cell>
          <cell r="PF306">
            <v>0</v>
          </cell>
          <cell r="PH306">
            <v>0</v>
          </cell>
          <cell r="PZ306">
            <v>0</v>
          </cell>
          <cell r="QA306">
            <v>0</v>
          </cell>
          <cell r="QB306">
            <v>1798.3478399999999</v>
          </cell>
          <cell r="QC306">
            <v>0</v>
          </cell>
          <cell r="QD306">
            <v>0</v>
          </cell>
          <cell r="QE306">
            <v>0</v>
          </cell>
          <cell r="QM306">
            <v>0</v>
          </cell>
          <cell r="QN306">
            <v>0</v>
          </cell>
          <cell r="QO306">
            <v>0</v>
          </cell>
          <cell r="QP306">
            <v>0</v>
          </cell>
          <cell r="QQ306">
            <v>0</v>
          </cell>
          <cell r="QR306">
            <v>0</v>
          </cell>
          <cell r="QZ306">
            <v>0</v>
          </cell>
          <cell r="RA306">
            <v>0</v>
          </cell>
          <cell r="RB306">
            <v>0</v>
          </cell>
          <cell r="RC306">
            <v>0</v>
          </cell>
          <cell r="RD306">
            <v>0</v>
          </cell>
          <cell r="RE306">
            <v>0</v>
          </cell>
          <cell r="RP306">
            <v>0</v>
          </cell>
          <cell r="SA306">
            <v>0</v>
          </cell>
          <cell r="AOM306" t="str">
            <v>Сметный расчет</v>
          </cell>
        </row>
        <row r="307">
          <cell r="B307" t="str">
            <v>Техническое перевооружение ПС 110/10 кВ «Объячево» в части замены силового трансформатора Т-2 1х6,3 МВА на 1х6,3 МВА в с. Объячево Прилузского района</v>
          </cell>
          <cell r="C307" t="str">
            <v>I_000-55-1-03.13-1653</v>
          </cell>
          <cell r="K307">
            <v>2025</v>
          </cell>
          <cell r="S307" t="str">
            <v xml:space="preserve"> </v>
          </cell>
          <cell r="V307">
            <v>0</v>
          </cell>
          <cell r="CC307">
            <v>0</v>
          </cell>
          <cell r="DG307">
            <v>0</v>
          </cell>
          <cell r="EK307">
            <v>0</v>
          </cell>
          <cell r="OJ307">
            <v>0</v>
          </cell>
          <cell r="OP307">
            <v>28843.940000000002</v>
          </cell>
          <cell r="OQ307">
            <v>556.64985999999999</v>
          </cell>
          <cell r="OR307">
            <v>12444</v>
          </cell>
          <cell r="OS307">
            <v>11763.82</v>
          </cell>
          <cell r="OZ307">
            <v>28843.940000000002</v>
          </cell>
          <cell r="PD307">
            <v>0</v>
          </cell>
          <cell r="PF307">
            <v>0</v>
          </cell>
          <cell r="PH307">
            <v>0</v>
          </cell>
          <cell r="PZ307">
            <v>0</v>
          </cell>
          <cell r="QA307">
            <v>0</v>
          </cell>
          <cell r="QB307">
            <v>1638.2179700000002</v>
          </cell>
          <cell r="QC307">
            <v>0</v>
          </cell>
          <cell r="QD307">
            <v>0</v>
          </cell>
          <cell r="QE307">
            <v>0</v>
          </cell>
          <cell r="QM307">
            <v>0</v>
          </cell>
          <cell r="QN307">
            <v>0</v>
          </cell>
          <cell r="QO307">
            <v>0</v>
          </cell>
          <cell r="QP307">
            <v>0</v>
          </cell>
          <cell r="QQ307">
            <v>0</v>
          </cell>
          <cell r="QR307">
            <v>0</v>
          </cell>
          <cell r="QZ307">
            <v>0</v>
          </cell>
          <cell r="RA307">
            <v>0</v>
          </cell>
          <cell r="RB307">
            <v>0</v>
          </cell>
          <cell r="RC307">
            <v>0</v>
          </cell>
          <cell r="RD307">
            <v>0</v>
          </cell>
          <cell r="RE307">
            <v>0</v>
          </cell>
          <cell r="RP307">
            <v>0</v>
          </cell>
          <cell r="SA307">
            <v>0</v>
          </cell>
          <cell r="AOM307" t="str">
            <v>Сметный расчет</v>
          </cell>
        </row>
        <row r="308">
          <cell r="B308" t="str">
            <v>Техническое перевооружение ПС 110/10 кВ «Човью» в части замены силового трансформатора Т-1 ТДН-1х16 МВА на ТДН-1х16 МВА в м. Човью г. Сыктывкара</v>
          </cell>
          <cell r="C308" t="str">
            <v>I_000-55-1-03.13-1651</v>
          </cell>
          <cell r="K308">
            <v>2024</v>
          </cell>
          <cell r="S308" t="str">
            <v xml:space="preserve"> </v>
          </cell>
          <cell r="V308">
            <v>0</v>
          </cell>
          <cell r="CC308">
            <v>0</v>
          </cell>
          <cell r="DG308">
            <v>0</v>
          </cell>
          <cell r="EK308">
            <v>0</v>
          </cell>
          <cell r="OJ308">
            <v>0</v>
          </cell>
          <cell r="OP308">
            <v>38672.49</v>
          </cell>
          <cell r="OQ308">
            <v>746.32746999999995</v>
          </cell>
          <cell r="OR308">
            <v>16684.650000000001</v>
          </cell>
          <cell r="OS308">
            <v>15772.59</v>
          </cell>
          <cell r="OZ308">
            <v>38672.49</v>
          </cell>
          <cell r="PD308">
            <v>0</v>
          </cell>
          <cell r="PF308">
            <v>0</v>
          </cell>
          <cell r="PH308">
            <v>0</v>
          </cell>
          <cell r="PZ308">
            <v>0</v>
          </cell>
          <cell r="QA308">
            <v>0</v>
          </cell>
          <cell r="QB308">
            <v>2196.5049800000002</v>
          </cell>
          <cell r="QC308">
            <v>0</v>
          </cell>
          <cell r="QD308">
            <v>0</v>
          </cell>
          <cell r="QE308">
            <v>0</v>
          </cell>
          <cell r="QM308">
            <v>0</v>
          </cell>
          <cell r="QN308">
            <v>0</v>
          </cell>
          <cell r="QO308">
            <v>0</v>
          </cell>
          <cell r="QP308">
            <v>0</v>
          </cell>
          <cell r="QQ308">
            <v>0</v>
          </cell>
          <cell r="QR308">
            <v>0</v>
          </cell>
          <cell r="QZ308">
            <v>0</v>
          </cell>
          <cell r="RA308">
            <v>0</v>
          </cell>
          <cell r="RB308">
            <v>0</v>
          </cell>
          <cell r="RC308">
            <v>0</v>
          </cell>
          <cell r="RD308">
            <v>0</v>
          </cell>
          <cell r="RE308">
            <v>0</v>
          </cell>
          <cell r="RP308">
            <v>0</v>
          </cell>
          <cell r="SA308">
            <v>0</v>
          </cell>
          <cell r="AOM308" t="str">
            <v>Сметный расчет</v>
          </cell>
        </row>
        <row r="309">
          <cell r="B309" t="str">
            <v>Техническое перевооружение ПС 110/10 кВ «Корткерос» в части замены силового трансформатора Т-1 1х6,3 МВА на 1х6,3 МВА в с. Корткерос Корткеросского района</v>
          </cell>
          <cell r="C309" t="str">
            <v>I_000-55-1-03.13-1652</v>
          </cell>
          <cell r="K309">
            <v>2023</v>
          </cell>
          <cell r="S309" t="str">
            <v xml:space="preserve"> </v>
          </cell>
          <cell r="V309">
            <v>0</v>
          </cell>
          <cell r="CC309">
            <v>0</v>
          </cell>
          <cell r="DG309">
            <v>0</v>
          </cell>
          <cell r="EK309">
            <v>0</v>
          </cell>
          <cell r="OJ309">
            <v>0</v>
          </cell>
          <cell r="OP309">
            <v>26565.559999999998</v>
          </cell>
          <cell r="OQ309">
            <v>512.68034</v>
          </cell>
          <cell r="OR309">
            <v>11461.05</v>
          </cell>
          <cell r="OS309">
            <v>10834.6</v>
          </cell>
          <cell r="OZ309">
            <v>26565.559999999998</v>
          </cell>
          <cell r="PD309">
            <v>0</v>
          </cell>
          <cell r="PF309">
            <v>0</v>
          </cell>
          <cell r="PH309">
            <v>0</v>
          </cell>
          <cell r="PZ309">
            <v>0</v>
          </cell>
          <cell r="QA309">
            <v>0</v>
          </cell>
          <cell r="QB309">
            <v>1508.80547</v>
          </cell>
          <cell r="QC309">
            <v>0</v>
          </cell>
          <cell r="QD309">
            <v>0</v>
          </cell>
          <cell r="QE309">
            <v>0</v>
          </cell>
          <cell r="QM309">
            <v>0</v>
          </cell>
          <cell r="QN309">
            <v>0</v>
          </cell>
          <cell r="QO309">
            <v>0</v>
          </cell>
          <cell r="QP309">
            <v>0</v>
          </cell>
          <cell r="QQ309">
            <v>0</v>
          </cell>
          <cell r="QR309">
            <v>0</v>
          </cell>
          <cell r="QZ309">
            <v>0</v>
          </cell>
          <cell r="RA309">
            <v>0</v>
          </cell>
          <cell r="RB309">
            <v>0</v>
          </cell>
          <cell r="RC309">
            <v>0</v>
          </cell>
          <cell r="RD309">
            <v>0</v>
          </cell>
          <cell r="RE309">
            <v>0</v>
          </cell>
          <cell r="RP309">
            <v>0</v>
          </cell>
          <cell r="SA309">
            <v>0</v>
          </cell>
          <cell r="AOM309" t="str">
            <v>Сметный расчет</v>
          </cell>
        </row>
        <row r="310">
          <cell r="B310" t="str">
            <v>Техническое перевооружение ПС 110/35/6 кВ "Вой-Вож": замена силового трансформатора Т-1 1х10 МВА на 1х10 МВА</v>
          </cell>
          <cell r="C310" t="str">
            <v>I_000-54-1-03.13-0662</v>
          </cell>
          <cell r="K310">
            <v>2025</v>
          </cell>
          <cell r="S310" t="str">
            <v xml:space="preserve"> </v>
          </cell>
          <cell r="V310">
            <v>0</v>
          </cell>
          <cell r="CC310">
            <v>0</v>
          </cell>
          <cell r="DG310">
            <v>0</v>
          </cell>
          <cell r="EK310">
            <v>0</v>
          </cell>
          <cell r="OJ310">
            <v>0</v>
          </cell>
          <cell r="OP310">
            <v>32931.85</v>
          </cell>
          <cell r="OQ310">
            <v>635.81269999999995</v>
          </cell>
          <cell r="OR310">
            <v>14207.89</v>
          </cell>
          <cell r="OS310">
            <v>13431.25</v>
          </cell>
          <cell r="OZ310">
            <v>32931.85</v>
          </cell>
          <cell r="PD310">
            <v>0</v>
          </cell>
          <cell r="PF310">
            <v>0</v>
          </cell>
          <cell r="PH310">
            <v>0</v>
          </cell>
          <cell r="PZ310">
            <v>0</v>
          </cell>
          <cell r="QA310">
            <v>0</v>
          </cell>
          <cell r="QB310">
            <v>1856.5421000000001</v>
          </cell>
          <cell r="QC310">
            <v>0</v>
          </cell>
          <cell r="QD310">
            <v>0</v>
          </cell>
          <cell r="QE310">
            <v>0</v>
          </cell>
          <cell r="QM310">
            <v>0</v>
          </cell>
          <cell r="QN310">
            <v>0</v>
          </cell>
          <cell r="QO310">
            <v>0</v>
          </cell>
          <cell r="QP310">
            <v>0</v>
          </cell>
          <cell r="QQ310">
            <v>0</v>
          </cell>
          <cell r="QR310">
            <v>0</v>
          </cell>
          <cell r="QZ310">
            <v>0</v>
          </cell>
          <cell r="RA310">
            <v>0</v>
          </cell>
          <cell r="RB310">
            <v>0</v>
          </cell>
          <cell r="RC310">
            <v>0</v>
          </cell>
          <cell r="RD310">
            <v>0</v>
          </cell>
          <cell r="RE310">
            <v>0</v>
          </cell>
          <cell r="RP310">
            <v>0</v>
          </cell>
          <cell r="SA310">
            <v>0</v>
          </cell>
          <cell r="AOM310" t="str">
            <v>Сметный расчет</v>
          </cell>
        </row>
        <row r="311">
          <cell r="B311" t="str">
            <v>Техническое перевооружение ПС 110/6 кВ "Ванью": замена силового трансформатора Т-2 1х3,2 МВА на 1х3,2 МВА</v>
          </cell>
          <cell r="C311" t="str">
            <v>I_000-54-1-03.13-0663</v>
          </cell>
          <cell r="K311">
            <v>2025</v>
          </cell>
          <cell r="S311" t="str">
            <v xml:space="preserve"> </v>
          </cell>
          <cell r="V311">
            <v>0</v>
          </cell>
          <cell r="CC311">
            <v>0</v>
          </cell>
          <cell r="DG311">
            <v>0</v>
          </cell>
          <cell r="EK311">
            <v>0</v>
          </cell>
          <cell r="OJ311">
            <v>0</v>
          </cell>
          <cell r="OP311">
            <v>20107.11</v>
          </cell>
          <cell r="OQ311">
            <v>388.20362999999998</v>
          </cell>
          <cell r="OR311">
            <v>8674.7800000000007</v>
          </cell>
          <cell r="OS311">
            <v>8200.65</v>
          </cell>
          <cell r="OZ311">
            <v>20107.11</v>
          </cell>
          <cell r="PD311">
            <v>0</v>
          </cell>
          <cell r="PF311">
            <v>0</v>
          </cell>
          <cell r="PH311">
            <v>0</v>
          </cell>
          <cell r="PZ311">
            <v>0</v>
          </cell>
          <cell r="QA311">
            <v>0</v>
          </cell>
          <cell r="QB311">
            <v>1133.5637200000001</v>
          </cell>
          <cell r="QC311">
            <v>0</v>
          </cell>
          <cell r="QD311">
            <v>0</v>
          </cell>
          <cell r="QE311">
            <v>0</v>
          </cell>
          <cell r="QM311">
            <v>0</v>
          </cell>
          <cell r="QN311">
            <v>0</v>
          </cell>
          <cell r="QO311">
            <v>0</v>
          </cell>
          <cell r="QP311">
            <v>0</v>
          </cell>
          <cell r="QQ311">
            <v>0</v>
          </cell>
          <cell r="QR311">
            <v>0</v>
          </cell>
          <cell r="QZ311">
            <v>0</v>
          </cell>
          <cell r="RA311">
            <v>0</v>
          </cell>
          <cell r="RB311">
            <v>0</v>
          </cell>
          <cell r="RC311">
            <v>0</v>
          </cell>
          <cell r="RD311">
            <v>0</v>
          </cell>
          <cell r="RE311">
            <v>0</v>
          </cell>
          <cell r="RP311">
            <v>0</v>
          </cell>
          <cell r="SA311">
            <v>0</v>
          </cell>
          <cell r="AOM311" t="str">
            <v>Сметный расчет</v>
          </cell>
        </row>
        <row r="312">
          <cell r="B312" t="str">
            <v>Техническое перевооружение ПС 110/35/6 кВ "Н.Одес": замена силового трансформатора Т-1 1x10 МВА на 1x10 МВА</v>
          </cell>
          <cell r="C312" t="str">
            <v>I_000-54-1-03.13-0664</v>
          </cell>
          <cell r="K312">
            <v>2023</v>
          </cell>
          <cell r="S312" t="str">
            <v xml:space="preserve"> </v>
          </cell>
          <cell r="V312">
            <v>0</v>
          </cell>
          <cell r="CC312">
            <v>0</v>
          </cell>
          <cell r="DG312">
            <v>0</v>
          </cell>
          <cell r="EK312">
            <v>0</v>
          </cell>
          <cell r="OJ312">
            <v>0</v>
          </cell>
          <cell r="OP312">
            <v>29352.39</v>
          </cell>
          <cell r="OQ312">
            <v>756.91134999999997</v>
          </cell>
          <cell r="OR312">
            <v>11978.09</v>
          </cell>
          <cell r="OS312">
            <v>12009.46</v>
          </cell>
          <cell r="OZ312">
            <v>29352.39</v>
          </cell>
          <cell r="PD312">
            <v>0</v>
          </cell>
          <cell r="PF312">
            <v>0</v>
          </cell>
          <cell r="PH312">
            <v>0</v>
          </cell>
          <cell r="PZ312">
            <v>0</v>
          </cell>
          <cell r="QA312">
            <v>0</v>
          </cell>
          <cell r="QB312">
            <v>1591.8517400000001</v>
          </cell>
          <cell r="QC312">
            <v>0</v>
          </cell>
          <cell r="QD312">
            <v>0</v>
          </cell>
          <cell r="QE312">
            <v>0</v>
          </cell>
          <cell r="QM312">
            <v>0</v>
          </cell>
          <cell r="QN312">
            <v>0</v>
          </cell>
          <cell r="QO312">
            <v>0</v>
          </cell>
          <cell r="QP312">
            <v>0</v>
          </cell>
          <cell r="QQ312">
            <v>0</v>
          </cell>
          <cell r="QR312">
            <v>0</v>
          </cell>
          <cell r="QZ312">
            <v>0</v>
          </cell>
          <cell r="RA312">
            <v>0</v>
          </cell>
          <cell r="RB312">
            <v>0</v>
          </cell>
          <cell r="RC312">
            <v>0</v>
          </cell>
          <cell r="RD312">
            <v>0</v>
          </cell>
          <cell r="RE312">
            <v>0</v>
          </cell>
          <cell r="RP312">
            <v>0</v>
          </cell>
          <cell r="SA312">
            <v>0</v>
          </cell>
          <cell r="AOM312" t="str">
            <v>Сметный расчет</v>
          </cell>
        </row>
        <row r="313">
          <cell r="B313" t="str">
            <v>Техническое перевооружение ПС 110/35/10 кВ «Лемью»: с заменой трансформаторов 110/35/10 кВ 2x6.3 МВА на трансформаторы 110/10 кВ 2x6,3 МВА</v>
          </cell>
          <cell r="C313" t="str">
            <v>I_000-52-1-03.13-0219</v>
          </cell>
          <cell r="K313">
            <v>2025</v>
          </cell>
          <cell r="S313" t="str">
            <v xml:space="preserve"> </v>
          </cell>
          <cell r="V313">
            <v>0</v>
          </cell>
          <cell r="CC313">
            <v>0</v>
          </cell>
          <cell r="DG313">
            <v>0</v>
          </cell>
          <cell r="EK313">
            <v>0</v>
          </cell>
          <cell r="OJ313">
            <v>0</v>
          </cell>
          <cell r="OP313">
            <v>59435.130000000005</v>
          </cell>
          <cell r="OQ313">
            <v>1147.21027</v>
          </cell>
          <cell r="OR313">
            <v>25642.25</v>
          </cell>
          <cell r="OS313">
            <v>24240.5</v>
          </cell>
          <cell r="OZ313">
            <v>59435.130000000005</v>
          </cell>
          <cell r="PD313">
            <v>0</v>
          </cell>
          <cell r="PF313">
            <v>0</v>
          </cell>
          <cell r="PH313">
            <v>0</v>
          </cell>
          <cell r="PZ313">
            <v>0</v>
          </cell>
          <cell r="QA313">
            <v>0</v>
          </cell>
          <cell r="QB313">
            <v>3362.9148799999998</v>
          </cell>
          <cell r="QC313">
            <v>0</v>
          </cell>
          <cell r="QD313">
            <v>0</v>
          </cell>
          <cell r="QE313">
            <v>0</v>
          </cell>
          <cell r="QM313">
            <v>0</v>
          </cell>
          <cell r="QN313">
            <v>0</v>
          </cell>
          <cell r="QO313">
            <v>0</v>
          </cell>
          <cell r="QP313">
            <v>0</v>
          </cell>
          <cell r="QQ313">
            <v>0</v>
          </cell>
          <cell r="QR313">
            <v>0</v>
          </cell>
          <cell r="QZ313">
            <v>0</v>
          </cell>
          <cell r="RA313">
            <v>0</v>
          </cell>
          <cell r="RB313">
            <v>0</v>
          </cell>
          <cell r="RC313">
            <v>0</v>
          </cell>
          <cell r="RD313">
            <v>0</v>
          </cell>
          <cell r="RE313">
            <v>0</v>
          </cell>
          <cell r="RP313">
            <v>0</v>
          </cell>
          <cell r="SA313">
            <v>0</v>
          </cell>
          <cell r="AOM313" t="str">
            <v>Сметный расчет</v>
          </cell>
        </row>
        <row r="314">
          <cell r="B314" t="str">
            <v>Техническое перевооружение ПС 110/10 кВ «Чикшино»: с заменой трансформаторов 110/10 кВ 2х10 МВА на 2х10 МВА</v>
          </cell>
          <cell r="C314" t="str">
            <v>I_000-52-1-03.13-0220</v>
          </cell>
          <cell r="K314">
            <v>2025</v>
          </cell>
          <cell r="S314" t="str">
            <v xml:space="preserve"> </v>
          </cell>
          <cell r="V314">
            <v>0</v>
          </cell>
          <cell r="CC314">
            <v>0</v>
          </cell>
          <cell r="DG314">
            <v>0</v>
          </cell>
          <cell r="EK314">
            <v>0</v>
          </cell>
          <cell r="OJ314">
            <v>0</v>
          </cell>
          <cell r="OP314">
            <v>79565.539999999979</v>
          </cell>
          <cell r="OQ314">
            <v>1535.7429199999999</v>
          </cell>
          <cell r="OR314">
            <v>34327.21</v>
          </cell>
          <cell r="OS314">
            <v>32450.53</v>
          </cell>
          <cell r="OZ314">
            <v>79565.539999999979</v>
          </cell>
          <cell r="PD314">
            <v>0</v>
          </cell>
          <cell r="PF314">
            <v>0</v>
          </cell>
          <cell r="PH314">
            <v>0</v>
          </cell>
          <cell r="PZ314">
            <v>0</v>
          </cell>
          <cell r="QA314">
            <v>0</v>
          </cell>
          <cell r="QB314">
            <v>4502.0371200000009</v>
          </cell>
          <cell r="QC314">
            <v>0</v>
          </cell>
          <cell r="QD314">
            <v>0</v>
          </cell>
          <cell r="QE314">
            <v>0</v>
          </cell>
          <cell r="QM314">
            <v>0</v>
          </cell>
          <cell r="QN314">
            <v>0</v>
          </cell>
          <cell r="QO314">
            <v>0</v>
          </cell>
          <cell r="QP314">
            <v>0</v>
          </cell>
          <cell r="QQ314">
            <v>0</v>
          </cell>
          <cell r="QR314">
            <v>0</v>
          </cell>
          <cell r="QZ314">
            <v>0</v>
          </cell>
          <cell r="RA314">
            <v>0</v>
          </cell>
          <cell r="RB314">
            <v>0</v>
          </cell>
          <cell r="RC314">
            <v>0</v>
          </cell>
          <cell r="RD314">
            <v>0</v>
          </cell>
          <cell r="RE314">
            <v>0</v>
          </cell>
          <cell r="RP314">
            <v>0</v>
          </cell>
          <cell r="SA314">
            <v>0</v>
          </cell>
          <cell r="AOM314" t="str">
            <v>Сметный расчет</v>
          </cell>
        </row>
        <row r="315">
          <cell r="B315" t="str">
            <v>Техническое перевооружение ПС 110/10 кВ «Городская» с заменой МВ 110 кВ на ЭВ 110 кВ (3 шт.), установка трансформаторов тока ТОГФ 110 кВ (12 шт.) в МР "Печора"</v>
          </cell>
          <cell r="C315" t="str">
            <v>I_005-52-1-03.13-0216</v>
          </cell>
          <cell r="K315">
            <v>2024</v>
          </cell>
          <cell r="S315" t="str">
            <v xml:space="preserve"> </v>
          </cell>
          <cell r="V315">
            <v>0</v>
          </cell>
          <cell r="CC315">
            <v>0</v>
          </cell>
          <cell r="DG315">
            <v>0</v>
          </cell>
          <cell r="EK315">
            <v>0</v>
          </cell>
          <cell r="OJ315">
            <v>0</v>
          </cell>
          <cell r="OP315">
            <v>37109.200000000004</v>
          </cell>
          <cell r="OQ315">
            <v>1981.8326500000001</v>
          </cell>
          <cell r="OR315">
            <v>9017.5400000000009</v>
          </cell>
          <cell r="OS315">
            <v>17130.810000000001</v>
          </cell>
          <cell r="OZ315">
            <v>37109.200000000004</v>
          </cell>
          <cell r="PD315">
            <v>0</v>
          </cell>
          <cell r="PF315">
            <v>0</v>
          </cell>
          <cell r="PH315">
            <v>0</v>
          </cell>
          <cell r="PZ315">
            <v>0</v>
          </cell>
          <cell r="QA315">
            <v>0</v>
          </cell>
          <cell r="QB315">
            <v>2200.3800900000001</v>
          </cell>
          <cell r="QC315">
            <v>0</v>
          </cell>
          <cell r="QD315">
            <v>0</v>
          </cell>
          <cell r="QE315">
            <v>0</v>
          </cell>
          <cell r="QM315">
            <v>0</v>
          </cell>
          <cell r="QN315">
            <v>0</v>
          </cell>
          <cell r="QO315">
            <v>0</v>
          </cell>
          <cell r="QP315">
            <v>0</v>
          </cell>
          <cell r="QQ315">
            <v>0</v>
          </cell>
          <cell r="QR315">
            <v>0</v>
          </cell>
          <cell r="QZ315">
            <v>0</v>
          </cell>
          <cell r="RA315">
            <v>0</v>
          </cell>
          <cell r="RB315">
            <v>0</v>
          </cell>
          <cell r="RC315">
            <v>0</v>
          </cell>
          <cell r="RD315">
            <v>0</v>
          </cell>
          <cell r="RE315">
            <v>0</v>
          </cell>
          <cell r="RP315">
            <v>0</v>
          </cell>
          <cell r="SA315">
            <v>0</v>
          </cell>
          <cell r="AOM315" t="str">
            <v>Сметный расчет</v>
          </cell>
        </row>
        <row r="316">
          <cell r="B316" t="str">
            <v>Техническое перевооружение ПС 110/10 кВ «Каджером» с заменой МВ 110 кВ на ЭВ 110 кВ (3 шт.), установка трансформаторов тока ТОГФ 110 кВ (12 шт.) в МР "Печора"</v>
          </cell>
          <cell r="C316" t="str">
            <v>I_005-52-1-03.13-0217</v>
          </cell>
          <cell r="K316">
            <v>2024</v>
          </cell>
          <cell r="S316" t="str">
            <v xml:space="preserve"> </v>
          </cell>
          <cell r="V316">
            <v>0</v>
          </cell>
          <cell r="CC316">
            <v>0</v>
          </cell>
          <cell r="DG316">
            <v>0</v>
          </cell>
          <cell r="EK316">
            <v>0</v>
          </cell>
          <cell r="OJ316">
            <v>0</v>
          </cell>
          <cell r="OP316">
            <v>37109.200000000004</v>
          </cell>
          <cell r="OQ316">
            <v>1981.8326500000001</v>
          </cell>
          <cell r="OR316">
            <v>9017.5400000000009</v>
          </cell>
          <cell r="OS316">
            <v>17130.810000000001</v>
          </cell>
          <cell r="OZ316">
            <v>37109.200000000004</v>
          </cell>
          <cell r="PD316">
            <v>0</v>
          </cell>
          <cell r="PF316">
            <v>0</v>
          </cell>
          <cell r="PH316">
            <v>0</v>
          </cell>
          <cell r="PZ316">
            <v>0</v>
          </cell>
          <cell r="QA316">
            <v>0</v>
          </cell>
          <cell r="QB316">
            <v>2200.3800899999997</v>
          </cell>
          <cell r="QC316">
            <v>0</v>
          </cell>
          <cell r="QD316">
            <v>0</v>
          </cell>
          <cell r="QE316">
            <v>0</v>
          </cell>
          <cell r="QM316">
            <v>0</v>
          </cell>
          <cell r="QN316">
            <v>0</v>
          </cell>
          <cell r="QO316">
            <v>0</v>
          </cell>
          <cell r="QP316">
            <v>0</v>
          </cell>
          <cell r="QQ316">
            <v>0</v>
          </cell>
          <cell r="QR316">
            <v>0</v>
          </cell>
          <cell r="QZ316">
            <v>0</v>
          </cell>
          <cell r="RA316">
            <v>0</v>
          </cell>
          <cell r="RB316">
            <v>0</v>
          </cell>
          <cell r="RC316">
            <v>0</v>
          </cell>
          <cell r="RD316">
            <v>0</v>
          </cell>
          <cell r="RE316">
            <v>0</v>
          </cell>
          <cell r="RP316">
            <v>0</v>
          </cell>
          <cell r="SA316">
            <v>0</v>
          </cell>
          <cell r="AOM316" t="str">
            <v>Сметный расчет</v>
          </cell>
        </row>
        <row r="317">
          <cell r="B317" t="str">
            <v>Техническое перевооружение ПС 110/10 кВ "Березовка" с заменой ОД и КЗ 110 кВ на элегазовые выключатели (2 компл.) в МР "Печора"</v>
          </cell>
          <cell r="C317" t="str">
            <v>I_005-52-1-03.13-0218</v>
          </cell>
          <cell r="K317">
            <v>2023</v>
          </cell>
          <cell r="S317" t="str">
            <v xml:space="preserve"> </v>
          </cell>
          <cell r="V317">
            <v>0</v>
          </cell>
          <cell r="CC317">
            <v>0</v>
          </cell>
          <cell r="DG317">
            <v>0</v>
          </cell>
          <cell r="EK317">
            <v>0</v>
          </cell>
          <cell r="OJ317">
            <v>0</v>
          </cell>
          <cell r="OP317">
            <v>21178.499999999996</v>
          </cell>
          <cell r="OQ317">
            <v>1131.0774799999999</v>
          </cell>
          <cell r="OR317">
            <v>5146.49</v>
          </cell>
          <cell r="OS317">
            <v>9776.7999999999993</v>
          </cell>
          <cell r="OZ317">
            <v>21178.499999999996</v>
          </cell>
          <cell r="PD317">
            <v>0</v>
          </cell>
          <cell r="PF317">
            <v>0</v>
          </cell>
          <cell r="PH317">
            <v>0</v>
          </cell>
          <cell r="PZ317">
            <v>0</v>
          </cell>
          <cell r="QA317">
            <v>0</v>
          </cell>
          <cell r="QB317">
            <v>1255.8554899999999</v>
          </cell>
          <cell r="QC317">
            <v>0</v>
          </cell>
          <cell r="QD317">
            <v>0</v>
          </cell>
          <cell r="QE317">
            <v>0</v>
          </cell>
          <cell r="QM317">
            <v>0</v>
          </cell>
          <cell r="QN317">
            <v>0</v>
          </cell>
          <cell r="QO317">
            <v>0</v>
          </cell>
          <cell r="QP317">
            <v>0</v>
          </cell>
          <cell r="QQ317">
            <v>0</v>
          </cell>
          <cell r="QR317">
            <v>0</v>
          </cell>
          <cell r="QZ317">
            <v>0</v>
          </cell>
          <cell r="RA317">
            <v>0</v>
          </cell>
          <cell r="RB317">
            <v>0</v>
          </cell>
          <cell r="RC317">
            <v>0</v>
          </cell>
          <cell r="RD317">
            <v>0</v>
          </cell>
          <cell r="RE317">
            <v>0</v>
          </cell>
          <cell r="RP317">
            <v>0</v>
          </cell>
          <cell r="SA317">
            <v>0</v>
          </cell>
          <cell r="AOM317" t="str">
            <v>Сметный расчет</v>
          </cell>
        </row>
        <row r="318">
          <cell r="B318" t="str">
            <v>Техническое перевооружение ПС 110/35/6 кВ "Пашня": замена ОД 110 кВ на элегазовые выключатели 110 кВ (2 компл.) в п. Нефтепечорск Сосногорского района Республики Коми</v>
          </cell>
          <cell r="C318" t="str">
            <v>I_005-54-1-03.13-0665</v>
          </cell>
          <cell r="K318">
            <v>0</v>
          </cell>
          <cell r="S318" t="str">
            <v xml:space="preserve"> </v>
          </cell>
          <cell r="V318">
            <v>0</v>
          </cell>
          <cell r="CC318">
            <v>0</v>
          </cell>
          <cell r="DG318">
            <v>0</v>
          </cell>
          <cell r="EK318">
            <v>0</v>
          </cell>
          <cell r="OJ318">
            <v>0</v>
          </cell>
          <cell r="OP318">
            <v>0</v>
          </cell>
          <cell r="OQ318">
            <v>0</v>
          </cell>
          <cell r="OR318">
            <v>0</v>
          </cell>
          <cell r="OS318">
            <v>0</v>
          </cell>
          <cell r="OZ318">
            <v>0</v>
          </cell>
          <cell r="PD318">
            <v>0</v>
          </cell>
          <cell r="PF318">
            <v>0</v>
          </cell>
          <cell r="PH318">
            <v>0</v>
          </cell>
          <cell r="PZ318">
            <v>0</v>
          </cell>
          <cell r="QA318">
            <v>0</v>
          </cell>
          <cell r="QB318">
            <v>0</v>
          </cell>
          <cell r="QC318">
            <v>0</v>
          </cell>
          <cell r="QD318">
            <v>0</v>
          </cell>
          <cell r="QE318">
            <v>0</v>
          </cell>
          <cell r="QM318">
            <v>0</v>
          </cell>
          <cell r="QN318">
            <v>0</v>
          </cell>
          <cell r="QO318">
            <v>0</v>
          </cell>
          <cell r="QP318">
            <v>0</v>
          </cell>
          <cell r="QQ318">
            <v>0</v>
          </cell>
          <cell r="QR318">
            <v>0</v>
          </cell>
          <cell r="QZ318">
            <v>0</v>
          </cell>
          <cell r="RA318">
            <v>0</v>
          </cell>
          <cell r="RB318">
            <v>0</v>
          </cell>
          <cell r="RC318">
            <v>0</v>
          </cell>
          <cell r="RD318">
            <v>0</v>
          </cell>
          <cell r="RE318">
            <v>0</v>
          </cell>
          <cell r="RP318">
            <v>0</v>
          </cell>
          <cell r="SA318">
            <v>0</v>
          </cell>
          <cell r="AOM318" t="str">
            <v>Сметный расчет</v>
          </cell>
        </row>
        <row r="319">
          <cell r="B319" t="str">
            <v>Техническое перевооружение ПС 35/6 кВ «2В» с заменой трансформаторов 35/6 кВ 2х6,3 МВА на трансформаторы 35/6 кВ 2х1 МВА в МО ГО "Усинск"</v>
          </cell>
          <cell r="C319" t="str">
            <v>I_000-52-1-03.21-0965</v>
          </cell>
          <cell r="K319">
            <v>2025</v>
          </cell>
          <cell r="S319" t="str">
            <v xml:space="preserve"> </v>
          </cell>
          <cell r="V319">
            <v>0</v>
          </cell>
          <cell r="CC319">
            <v>0</v>
          </cell>
          <cell r="DG319">
            <v>0</v>
          </cell>
          <cell r="EK319">
            <v>0</v>
          </cell>
          <cell r="OJ319">
            <v>0</v>
          </cell>
          <cell r="OP319">
            <v>5723.1100000000006</v>
          </cell>
          <cell r="OQ319">
            <v>147.48584</v>
          </cell>
          <cell r="OR319">
            <v>2335.61</v>
          </cell>
          <cell r="OS319">
            <v>2341.65</v>
          </cell>
          <cell r="OZ319">
            <v>5723.1100000000006</v>
          </cell>
          <cell r="PD319">
            <v>0</v>
          </cell>
          <cell r="PF319">
            <v>0</v>
          </cell>
          <cell r="PH319">
            <v>0</v>
          </cell>
          <cell r="PZ319">
            <v>0</v>
          </cell>
          <cell r="QA319">
            <v>0</v>
          </cell>
          <cell r="QB319">
            <v>312.98027999999999</v>
          </cell>
          <cell r="QC319">
            <v>0</v>
          </cell>
          <cell r="QD319">
            <v>0</v>
          </cell>
          <cell r="QE319">
            <v>0</v>
          </cell>
          <cell r="QM319">
            <v>0</v>
          </cell>
          <cell r="QN319">
            <v>0</v>
          </cell>
          <cell r="QO319">
            <v>0</v>
          </cell>
          <cell r="QP319">
            <v>0</v>
          </cell>
          <cell r="QQ319">
            <v>0</v>
          </cell>
          <cell r="QR319">
            <v>0</v>
          </cell>
          <cell r="QZ319">
            <v>0</v>
          </cell>
          <cell r="RA319">
            <v>0</v>
          </cell>
          <cell r="RB319">
            <v>0</v>
          </cell>
          <cell r="RC319">
            <v>0</v>
          </cell>
          <cell r="RD319">
            <v>0</v>
          </cell>
          <cell r="RE319">
            <v>0</v>
          </cell>
          <cell r="RP319">
            <v>0</v>
          </cell>
          <cell r="SA319">
            <v>0</v>
          </cell>
          <cell r="AOM319" t="str">
            <v>Сметный расчет</v>
          </cell>
        </row>
        <row r="320">
          <cell r="B320" t="str">
            <v>Техническое перевооружение ПС 35/6 кВ «3В» с заменой трансформаторов 35/6 кВ 2х6,3 МВА на трансформаторы 35/6 кВ 2х1 МВА в МО ГО "Усинск"</v>
          </cell>
          <cell r="C320" t="str">
            <v>I_000-52-1-03.21-0966</v>
          </cell>
          <cell r="K320">
            <v>2025</v>
          </cell>
          <cell r="S320" t="str">
            <v xml:space="preserve"> </v>
          </cell>
          <cell r="V320">
            <v>0</v>
          </cell>
          <cell r="CC320">
            <v>0</v>
          </cell>
          <cell r="DG320">
            <v>0</v>
          </cell>
          <cell r="EK320">
            <v>0</v>
          </cell>
          <cell r="OJ320">
            <v>0</v>
          </cell>
          <cell r="OP320">
            <v>5723.1100000000006</v>
          </cell>
          <cell r="OQ320">
            <v>147.48584</v>
          </cell>
          <cell r="OR320">
            <v>2335.61</v>
          </cell>
          <cell r="OS320">
            <v>2341.65</v>
          </cell>
          <cell r="OZ320">
            <v>5723.1100000000006</v>
          </cell>
          <cell r="PD320">
            <v>0</v>
          </cell>
          <cell r="PF320">
            <v>0</v>
          </cell>
          <cell r="PH320">
            <v>0</v>
          </cell>
          <cell r="PZ320">
            <v>0</v>
          </cell>
          <cell r="QA320">
            <v>0</v>
          </cell>
          <cell r="QB320">
            <v>312.98027999999999</v>
          </cell>
          <cell r="QC320">
            <v>0</v>
          </cell>
          <cell r="QD320">
            <v>0</v>
          </cell>
          <cell r="QE320">
            <v>0</v>
          </cell>
          <cell r="QM320">
            <v>0</v>
          </cell>
          <cell r="QN320">
            <v>0</v>
          </cell>
          <cell r="QO320">
            <v>0</v>
          </cell>
          <cell r="QP320">
            <v>0</v>
          </cell>
          <cell r="QQ320">
            <v>0</v>
          </cell>
          <cell r="QR320">
            <v>0</v>
          </cell>
          <cell r="QZ320">
            <v>0</v>
          </cell>
          <cell r="RA320">
            <v>0</v>
          </cell>
          <cell r="RB320">
            <v>0</v>
          </cell>
          <cell r="RC320">
            <v>0</v>
          </cell>
          <cell r="RD320">
            <v>0</v>
          </cell>
          <cell r="RE320">
            <v>0</v>
          </cell>
          <cell r="RP320">
            <v>0</v>
          </cell>
          <cell r="SA320">
            <v>0</v>
          </cell>
          <cell r="AOM320" t="str">
            <v>Сметный расчет</v>
          </cell>
        </row>
        <row r="321">
          <cell r="B321" t="str">
            <v>Техническое перевооружение ПС 35/6 кВ «4В» с заменой трансформаторов 35/6 кВ 2х6,3 МВА на трансформаторы 35/6 кВ 2х1 МВА в МО ГО "Усинск"</v>
          </cell>
          <cell r="C321" t="str">
            <v>I_000-52-1-03.21-0967</v>
          </cell>
          <cell r="K321">
            <v>2025</v>
          </cell>
          <cell r="S321" t="str">
            <v xml:space="preserve"> </v>
          </cell>
          <cell r="V321">
            <v>0</v>
          </cell>
          <cell r="CC321">
            <v>0</v>
          </cell>
          <cell r="DG321">
            <v>0</v>
          </cell>
          <cell r="EK321">
            <v>0</v>
          </cell>
          <cell r="OJ321">
            <v>0</v>
          </cell>
          <cell r="OP321">
            <v>5723.1100000000006</v>
          </cell>
          <cell r="OQ321">
            <v>147.48584</v>
          </cell>
          <cell r="OR321">
            <v>2335.61</v>
          </cell>
          <cell r="OS321">
            <v>2341.65</v>
          </cell>
          <cell r="OZ321">
            <v>5723.1100000000006</v>
          </cell>
          <cell r="PD321">
            <v>0</v>
          </cell>
          <cell r="PF321">
            <v>0</v>
          </cell>
          <cell r="PH321">
            <v>0</v>
          </cell>
          <cell r="PZ321">
            <v>0</v>
          </cell>
          <cell r="QA321">
            <v>0</v>
          </cell>
          <cell r="QB321">
            <v>312.98027999999999</v>
          </cell>
          <cell r="QC321">
            <v>0</v>
          </cell>
          <cell r="QD321">
            <v>0</v>
          </cell>
          <cell r="QE321">
            <v>0</v>
          </cell>
          <cell r="QM321">
            <v>0</v>
          </cell>
          <cell r="QN321">
            <v>0</v>
          </cell>
          <cell r="QO321">
            <v>0</v>
          </cell>
          <cell r="QP321">
            <v>0</v>
          </cell>
          <cell r="QQ321">
            <v>0</v>
          </cell>
          <cell r="QR321">
            <v>0</v>
          </cell>
          <cell r="QZ321">
            <v>0</v>
          </cell>
          <cell r="RA321">
            <v>0</v>
          </cell>
          <cell r="RB321">
            <v>0</v>
          </cell>
          <cell r="RC321">
            <v>0</v>
          </cell>
          <cell r="RD321">
            <v>0</v>
          </cell>
          <cell r="RE321">
            <v>0</v>
          </cell>
          <cell r="RP321">
            <v>0</v>
          </cell>
          <cell r="SA321">
            <v>0</v>
          </cell>
          <cell r="AOM321" t="str">
            <v>Сметный расчет</v>
          </cell>
        </row>
        <row r="322">
          <cell r="B322" t="str">
            <v>Техническое перевооружение ПС 35/6 кВ «2У»: с заменой трансформаторов 35/6 кВ 2x6,3 МВА на 2x6,3 МВА</v>
          </cell>
          <cell r="C322" t="str">
            <v>I_000-52-1-03.21-0968</v>
          </cell>
          <cell r="K322">
            <v>2025</v>
          </cell>
          <cell r="S322" t="str">
            <v xml:space="preserve"> </v>
          </cell>
          <cell r="V322">
            <v>0</v>
          </cell>
          <cell r="CC322">
            <v>0</v>
          </cell>
          <cell r="DG322">
            <v>0</v>
          </cell>
          <cell r="EK322">
            <v>0</v>
          </cell>
          <cell r="OJ322">
            <v>0</v>
          </cell>
          <cell r="OP322">
            <v>25235.360000000001</v>
          </cell>
          <cell r="OQ322">
            <v>650.35256000000004</v>
          </cell>
          <cell r="OR322">
            <v>10298.11</v>
          </cell>
          <cell r="OS322">
            <v>10325.030000000001</v>
          </cell>
          <cell r="OZ322">
            <v>25235.360000000001</v>
          </cell>
          <cell r="PD322">
            <v>0</v>
          </cell>
          <cell r="PF322">
            <v>0</v>
          </cell>
          <cell r="PH322">
            <v>0</v>
          </cell>
          <cell r="PZ322">
            <v>0</v>
          </cell>
          <cell r="QA322">
            <v>0</v>
          </cell>
          <cell r="QB322">
            <v>1379.96506</v>
          </cell>
          <cell r="QC322">
            <v>0</v>
          </cell>
          <cell r="QD322">
            <v>0</v>
          </cell>
          <cell r="QE322">
            <v>0</v>
          </cell>
          <cell r="QM322">
            <v>0</v>
          </cell>
          <cell r="QN322">
            <v>0</v>
          </cell>
          <cell r="QO322">
            <v>0</v>
          </cell>
          <cell r="QP322">
            <v>0</v>
          </cell>
          <cell r="QQ322">
            <v>0</v>
          </cell>
          <cell r="QR322">
            <v>0</v>
          </cell>
          <cell r="QZ322">
            <v>0</v>
          </cell>
          <cell r="RA322">
            <v>0</v>
          </cell>
          <cell r="RB322">
            <v>0</v>
          </cell>
          <cell r="RC322">
            <v>0</v>
          </cell>
          <cell r="RD322">
            <v>0</v>
          </cell>
          <cell r="RE322">
            <v>0</v>
          </cell>
          <cell r="RP322">
            <v>0</v>
          </cell>
          <cell r="SA322">
            <v>0</v>
          </cell>
          <cell r="AOM322" t="str">
            <v>Сметный расчет</v>
          </cell>
        </row>
        <row r="323">
          <cell r="B323" t="str">
            <v>Техническое перевооружение ПС 35/6 кВ «12У»: с заменой трансформаторов 35/6 кВ 2x6,3 МВА на 2x6,3 МВА</v>
          </cell>
          <cell r="C323" t="str">
            <v>I_000-52-1-03.21-0969</v>
          </cell>
          <cell r="K323">
            <v>2025</v>
          </cell>
          <cell r="S323" t="str">
            <v xml:space="preserve"> </v>
          </cell>
          <cell r="V323">
            <v>0</v>
          </cell>
          <cell r="CC323">
            <v>0</v>
          </cell>
          <cell r="DG323">
            <v>0</v>
          </cell>
          <cell r="EK323">
            <v>0</v>
          </cell>
          <cell r="OJ323">
            <v>0</v>
          </cell>
          <cell r="OP323">
            <v>25235.360000000001</v>
          </cell>
          <cell r="OQ323">
            <v>650.35256000000004</v>
          </cell>
          <cell r="OR323">
            <v>10298.11</v>
          </cell>
          <cell r="OS323">
            <v>10325.030000000001</v>
          </cell>
          <cell r="OZ323">
            <v>25235.360000000001</v>
          </cell>
          <cell r="PD323">
            <v>0</v>
          </cell>
          <cell r="PF323">
            <v>0</v>
          </cell>
          <cell r="PH323">
            <v>0</v>
          </cell>
          <cell r="PZ323">
            <v>0</v>
          </cell>
          <cell r="QA323">
            <v>0</v>
          </cell>
          <cell r="QB323">
            <v>1379.96506</v>
          </cell>
          <cell r="QC323">
            <v>0</v>
          </cell>
          <cell r="QD323">
            <v>0</v>
          </cell>
          <cell r="QE323">
            <v>0</v>
          </cell>
          <cell r="QM323">
            <v>0</v>
          </cell>
          <cell r="QN323">
            <v>0</v>
          </cell>
          <cell r="QO323">
            <v>0</v>
          </cell>
          <cell r="QP323">
            <v>0</v>
          </cell>
          <cell r="QQ323">
            <v>0</v>
          </cell>
          <cell r="QR323">
            <v>0</v>
          </cell>
          <cell r="QZ323">
            <v>0</v>
          </cell>
          <cell r="RA323">
            <v>0</v>
          </cell>
          <cell r="RB323">
            <v>0</v>
          </cell>
          <cell r="RC323">
            <v>0</v>
          </cell>
          <cell r="RD323">
            <v>0</v>
          </cell>
          <cell r="RE323">
            <v>0</v>
          </cell>
          <cell r="RP323">
            <v>0</v>
          </cell>
          <cell r="SA323">
            <v>0</v>
          </cell>
          <cell r="AOM323" t="str">
            <v>Сметный расчет</v>
          </cell>
        </row>
        <row r="324">
          <cell r="B324" t="str">
            <v>Техническое перевооружение ПС 35/6 кВ «9У»: с заменой трансформаторов 35/6 кВ 2x6,3 МВА на 2x6,3 МВА</v>
          </cell>
          <cell r="C324" t="str">
            <v>I_000-52-1-03.21-0970</v>
          </cell>
          <cell r="K324">
            <v>2025</v>
          </cell>
          <cell r="S324" t="str">
            <v xml:space="preserve"> </v>
          </cell>
          <cell r="V324">
            <v>0</v>
          </cell>
          <cell r="CC324">
            <v>0</v>
          </cell>
          <cell r="DG324">
            <v>0</v>
          </cell>
          <cell r="EK324">
            <v>0</v>
          </cell>
          <cell r="OJ324">
            <v>0</v>
          </cell>
          <cell r="OP324">
            <v>25235.360000000001</v>
          </cell>
          <cell r="OQ324">
            <v>650.35256000000004</v>
          </cell>
          <cell r="OR324">
            <v>10298.11</v>
          </cell>
          <cell r="OS324">
            <v>10325.030000000001</v>
          </cell>
          <cell r="OZ324">
            <v>25235.360000000001</v>
          </cell>
          <cell r="PD324">
            <v>0</v>
          </cell>
          <cell r="PF324">
            <v>0</v>
          </cell>
          <cell r="PH324">
            <v>0</v>
          </cell>
          <cell r="PZ324">
            <v>0</v>
          </cell>
          <cell r="QA324">
            <v>0</v>
          </cell>
          <cell r="QB324">
            <v>1379.96506</v>
          </cell>
          <cell r="QC324">
            <v>0</v>
          </cell>
          <cell r="QD324">
            <v>0</v>
          </cell>
          <cell r="QE324">
            <v>0</v>
          </cell>
          <cell r="QM324">
            <v>0</v>
          </cell>
          <cell r="QN324">
            <v>0</v>
          </cell>
          <cell r="QO324">
            <v>0</v>
          </cell>
          <cell r="QP324">
            <v>0</v>
          </cell>
          <cell r="QQ324">
            <v>0</v>
          </cell>
          <cell r="QR324">
            <v>0</v>
          </cell>
          <cell r="QZ324">
            <v>0</v>
          </cell>
          <cell r="RA324">
            <v>0</v>
          </cell>
          <cell r="RB324">
            <v>0</v>
          </cell>
          <cell r="RC324">
            <v>0</v>
          </cell>
          <cell r="RD324">
            <v>0</v>
          </cell>
          <cell r="RE324">
            <v>0</v>
          </cell>
          <cell r="RP324">
            <v>0</v>
          </cell>
          <cell r="SA324">
            <v>0</v>
          </cell>
          <cell r="AOM324" t="str">
            <v>Сметный расчет</v>
          </cell>
        </row>
        <row r="325">
          <cell r="B325" t="str">
            <v>Техническое перевооружение ПС 35/6 кВ «8У»: с заменой трансформаторов 35/6 кВ 2x6,3 МВА на 2x6,3 МВА</v>
          </cell>
          <cell r="C325" t="str">
            <v>I_000-52-1-03.21-0971</v>
          </cell>
          <cell r="K325">
            <v>2025</v>
          </cell>
          <cell r="S325" t="str">
            <v xml:space="preserve"> </v>
          </cell>
          <cell r="V325">
            <v>0</v>
          </cell>
          <cell r="CC325">
            <v>0</v>
          </cell>
          <cell r="DG325">
            <v>0</v>
          </cell>
          <cell r="EK325">
            <v>0</v>
          </cell>
          <cell r="OJ325">
            <v>0</v>
          </cell>
          <cell r="OP325">
            <v>25235.360000000001</v>
          </cell>
          <cell r="OQ325">
            <v>650.35256000000004</v>
          </cell>
          <cell r="OR325">
            <v>10298.11</v>
          </cell>
          <cell r="OS325">
            <v>10325.030000000001</v>
          </cell>
          <cell r="OZ325">
            <v>25235.360000000001</v>
          </cell>
          <cell r="PD325">
            <v>0</v>
          </cell>
          <cell r="PF325">
            <v>0</v>
          </cell>
          <cell r="PH325">
            <v>0</v>
          </cell>
          <cell r="PZ325">
            <v>0</v>
          </cell>
          <cell r="QA325">
            <v>0</v>
          </cell>
          <cell r="QB325">
            <v>1379.96506</v>
          </cell>
          <cell r="QC325">
            <v>0</v>
          </cell>
          <cell r="QD325">
            <v>0</v>
          </cell>
          <cell r="QE325">
            <v>0</v>
          </cell>
          <cell r="QM325">
            <v>0</v>
          </cell>
          <cell r="QN325">
            <v>0</v>
          </cell>
          <cell r="QO325">
            <v>0</v>
          </cell>
          <cell r="QP325">
            <v>0</v>
          </cell>
          <cell r="QQ325">
            <v>0</v>
          </cell>
          <cell r="QR325">
            <v>0</v>
          </cell>
          <cell r="QZ325">
            <v>0</v>
          </cell>
          <cell r="RA325">
            <v>0</v>
          </cell>
          <cell r="RB325">
            <v>0</v>
          </cell>
          <cell r="RC325">
            <v>0</v>
          </cell>
          <cell r="RD325">
            <v>0</v>
          </cell>
          <cell r="RE325">
            <v>0</v>
          </cell>
          <cell r="RP325">
            <v>0</v>
          </cell>
          <cell r="SA325">
            <v>0</v>
          </cell>
          <cell r="AOM325" t="str">
            <v>Сметный расчет</v>
          </cell>
        </row>
        <row r="326">
          <cell r="B326" t="str">
            <v>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v>
          </cell>
          <cell r="C326" t="str">
            <v>F_000-54-1-03.13-0010</v>
          </cell>
          <cell r="K326">
            <v>2017</v>
          </cell>
          <cell r="S326" t="str">
            <v>Ноябрь 2015</v>
          </cell>
          <cell r="V326">
            <v>36.722299999999997</v>
          </cell>
          <cell r="CC326">
            <v>800.85761000000002</v>
          </cell>
          <cell r="DG326">
            <v>8129.4500799999996</v>
          </cell>
          <cell r="EK326">
            <v>1232.6896199999999</v>
          </cell>
          <cell r="OJ326">
            <v>364.77521000000002</v>
          </cell>
          <cell r="OP326">
            <v>10370.535680000001</v>
          </cell>
          <cell r="OQ326">
            <v>359.44355000000002</v>
          </cell>
          <cell r="OR326">
            <v>3994.13753</v>
          </cell>
          <cell r="OS326">
            <v>5083.05</v>
          </cell>
          <cell r="OZ326">
            <v>0</v>
          </cell>
          <cell r="PD326">
            <v>408.10485999999997</v>
          </cell>
          <cell r="PF326">
            <v>9597.6556100000016</v>
          </cell>
          <cell r="PH326">
            <v>0</v>
          </cell>
          <cell r="PZ326">
            <v>0</v>
          </cell>
          <cell r="QA326">
            <v>0</v>
          </cell>
          <cell r="QB326">
            <v>392.96388999999999</v>
          </cell>
          <cell r="QC326">
            <v>392.96388999999999</v>
          </cell>
          <cell r="QD326">
            <v>0</v>
          </cell>
          <cell r="QE326">
            <v>0</v>
          </cell>
          <cell r="QM326">
            <v>0</v>
          </cell>
          <cell r="QN326">
            <v>5.3316599999999994</v>
          </cell>
          <cell r="QO326">
            <v>268.42086999999998</v>
          </cell>
          <cell r="QP326">
            <v>15.140969999999999</v>
          </cell>
          <cell r="QQ326">
            <v>253.2799</v>
          </cell>
          <cell r="QR326">
            <v>0</v>
          </cell>
          <cell r="QZ326">
            <v>0</v>
          </cell>
          <cell r="RA326">
            <v>0</v>
          </cell>
          <cell r="RB326">
            <v>0</v>
          </cell>
          <cell r="RC326">
            <v>0</v>
          </cell>
          <cell r="RD326">
            <v>0</v>
          </cell>
          <cell r="RE326">
            <v>0</v>
          </cell>
          <cell r="RP326">
            <v>1917.5035399999999</v>
          </cell>
          <cell r="SA326">
            <v>0</v>
          </cell>
          <cell r="AOM326" t="str">
            <v>Сводка затрат</v>
          </cell>
        </row>
        <row r="328">
          <cell r="B328" t="str">
            <v>Техническое перевооружение ПС 110/6,6/6,3 "Воргашорская" в части установки защит от дуговых замыканий в ячейках 6 кВ (58 шт.) в г. Воркута Республики Коми</v>
          </cell>
          <cell r="C328" t="str">
            <v>I_006-51-1-04.60-0010</v>
          </cell>
          <cell r="K328">
            <v>0</v>
          </cell>
          <cell r="S328" t="str">
            <v xml:space="preserve"> </v>
          </cell>
          <cell r="V328">
            <v>0</v>
          </cell>
          <cell r="CC328">
            <v>0</v>
          </cell>
          <cell r="DG328">
            <v>0</v>
          </cell>
          <cell r="EK328">
            <v>0</v>
          </cell>
          <cell r="OJ328">
            <v>0</v>
          </cell>
          <cell r="OP328">
            <v>0</v>
          </cell>
          <cell r="OQ328">
            <v>0</v>
          </cell>
          <cell r="OR328">
            <v>0</v>
          </cell>
          <cell r="OS328">
            <v>0</v>
          </cell>
          <cell r="OZ328">
            <v>0</v>
          </cell>
          <cell r="PD328">
            <v>0</v>
          </cell>
          <cell r="PF328">
            <v>0</v>
          </cell>
          <cell r="PH328">
            <v>0</v>
          </cell>
          <cell r="PZ328">
            <v>0</v>
          </cell>
          <cell r="QA328">
            <v>0</v>
          </cell>
          <cell r="QB328">
            <v>0</v>
          </cell>
          <cell r="QC328">
            <v>0</v>
          </cell>
          <cell r="QD328">
            <v>0</v>
          </cell>
          <cell r="QE328">
            <v>0</v>
          </cell>
          <cell r="QM328">
            <v>0</v>
          </cell>
          <cell r="QN328">
            <v>0</v>
          </cell>
          <cell r="QO328">
            <v>0</v>
          </cell>
          <cell r="QP328">
            <v>0</v>
          </cell>
          <cell r="QQ328">
            <v>0</v>
          </cell>
          <cell r="QR328">
            <v>0</v>
          </cell>
          <cell r="QZ328">
            <v>0</v>
          </cell>
          <cell r="RA328">
            <v>0</v>
          </cell>
          <cell r="RB328">
            <v>0</v>
          </cell>
          <cell r="RC328">
            <v>0</v>
          </cell>
          <cell r="RD328">
            <v>0</v>
          </cell>
          <cell r="RE328">
            <v>0</v>
          </cell>
          <cell r="RP328">
            <v>0</v>
          </cell>
          <cell r="SA328">
            <v>0</v>
          </cell>
          <cell r="AOM328" t="str">
            <v>Сметный расчет</v>
          </cell>
        </row>
        <row r="329">
          <cell r="B329" t="str">
            <v>Техническое перевооружение ПС 35/10/6 кВ «Железнодорожная» в части установки защит от дуговых замыканий ячеек 6 и 10 кВ (21 шт.) в г. Емва Княжпогостского района</v>
          </cell>
          <cell r="C329" t="str">
            <v>I_006-55-1-04.60-0009</v>
          </cell>
          <cell r="K329">
            <v>2020</v>
          </cell>
          <cell r="S329" t="str">
            <v xml:space="preserve"> </v>
          </cell>
          <cell r="V329">
            <v>0</v>
          </cell>
          <cell r="CC329">
            <v>0</v>
          </cell>
          <cell r="DG329">
            <v>0</v>
          </cell>
          <cell r="EK329">
            <v>0</v>
          </cell>
          <cell r="OJ329">
            <v>0</v>
          </cell>
          <cell r="OP329">
            <v>1784.58</v>
          </cell>
          <cell r="OQ329">
            <v>47.901200000000003</v>
          </cell>
          <cell r="OR329">
            <v>728.24</v>
          </cell>
          <cell r="OS329">
            <v>730.17</v>
          </cell>
          <cell r="OZ329">
            <v>1784.58</v>
          </cell>
          <cell r="PD329">
            <v>0</v>
          </cell>
          <cell r="PF329">
            <v>0</v>
          </cell>
          <cell r="PH329">
            <v>0</v>
          </cell>
          <cell r="PZ329">
            <v>0</v>
          </cell>
          <cell r="QA329">
            <v>0</v>
          </cell>
          <cell r="QB329">
            <v>96.064319999999995</v>
          </cell>
          <cell r="QC329">
            <v>0</v>
          </cell>
          <cell r="QD329">
            <v>0</v>
          </cell>
          <cell r="QE329">
            <v>0</v>
          </cell>
          <cell r="QM329">
            <v>0</v>
          </cell>
          <cell r="QN329">
            <v>0</v>
          </cell>
          <cell r="QO329">
            <v>0</v>
          </cell>
          <cell r="QP329">
            <v>0</v>
          </cell>
          <cell r="QQ329">
            <v>0</v>
          </cell>
          <cell r="QR329">
            <v>0</v>
          </cell>
          <cell r="QZ329">
            <v>0</v>
          </cell>
          <cell r="RA329">
            <v>0</v>
          </cell>
          <cell r="RB329">
            <v>0</v>
          </cell>
          <cell r="RC329">
            <v>0</v>
          </cell>
          <cell r="RD329">
            <v>0</v>
          </cell>
          <cell r="RE329">
            <v>0</v>
          </cell>
          <cell r="RP329">
            <v>0</v>
          </cell>
          <cell r="SA329">
            <v>0</v>
          </cell>
          <cell r="AOM329" t="str">
            <v>Сметный расчет</v>
          </cell>
        </row>
        <row r="330">
          <cell r="B330" t="str">
            <v>Техническое перевооружение ПС 110/10 кВ "Койгородок" в части установки защит от дуговых замыканий ячеек 10 кВ (13 шт.) в с. Койгородок Койгородского района</v>
          </cell>
          <cell r="C330" t="str">
            <v>I_006-55-1-04.60-0010</v>
          </cell>
          <cell r="K330">
            <v>2020</v>
          </cell>
          <cell r="S330" t="str">
            <v xml:space="preserve"> </v>
          </cell>
          <cell r="V330">
            <v>0</v>
          </cell>
          <cell r="CC330">
            <v>0</v>
          </cell>
          <cell r="DG330">
            <v>0</v>
          </cell>
          <cell r="EK330">
            <v>0</v>
          </cell>
          <cell r="OJ330">
            <v>0</v>
          </cell>
          <cell r="OP330">
            <v>1104.5899999999999</v>
          </cell>
          <cell r="OQ330">
            <v>29.662700000000001</v>
          </cell>
          <cell r="OR330">
            <v>450.8</v>
          </cell>
          <cell r="OS330">
            <v>451.91</v>
          </cell>
          <cell r="OZ330">
            <v>1104.5899999999999</v>
          </cell>
          <cell r="PD330">
            <v>0</v>
          </cell>
          <cell r="PF330">
            <v>0</v>
          </cell>
          <cell r="PH330">
            <v>0</v>
          </cell>
          <cell r="PZ330">
            <v>0</v>
          </cell>
          <cell r="QA330">
            <v>0</v>
          </cell>
          <cell r="QB330">
            <v>59.425649999999997</v>
          </cell>
          <cell r="QC330">
            <v>0</v>
          </cell>
          <cell r="QD330">
            <v>0</v>
          </cell>
          <cell r="QE330">
            <v>0</v>
          </cell>
          <cell r="QM330">
            <v>0</v>
          </cell>
          <cell r="QN330">
            <v>0</v>
          </cell>
          <cell r="QO330">
            <v>0</v>
          </cell>
          <cell r="QP330">
            <v>0</v>
          </cell>
          <cell r="QQ330">
            <v>0</v>
          </cell>
          <cell r="QR330">
            <v>0</v>
          </cell>
          <cell r="QZ330">
            <v>0</v>
          </cell>
          <cell r="RA330">
            <v>0</v>
          </cell>
          <cell r="RB330">
            <v>0</v>
          </cell>
          <cell r="RC330">
            <v>0</v>
          </cell>
          <cell r="RD330">
            <v>0</v>
          </cell>
          <cell r="RE330">
            <v>0</v>
          </cell>
          <cell r="RP330">
            <v>0</v>
          </cell>
          <cell r="SA330">
            <v>0</v>
          </cell>
          <cell r="AOM330" t="str">
            <v>Сметный расчет</v>
          </cell>
        </row>
        <row r="331">
          <cell r="B331" t="str">
            <v>Техническое перевооружение ПС 110/10 кВ "Усть-Вымь" в части установки защит от дуговых замыканий  ячеек 10 кВ (7 шт.) в с. Усть-Вымь Усть-Вымского района</v>
          </cell>
          <cell r="C331" t="str">
            <v>I_006-55-1-04.60-0011</v>
          </cell>
          <cell r="K331">
            <v>2021</v>
          </cell>
          <cell r="S331" t="str">
            <v xml:space="preserve"> </v>
          </cell>
          <cell r="V331">
            <v>0</v>
          </cell>
          <cell r="CC331">
            <v>0</v>
          </cell>
          <cell r="DG331">
            <v>0</v>
          </cell>
          <cell r="EK331">
            <v>0</v>
          </cell>
          <cell r="OJ331">
            <v>0</v>
          </cell>
          <cell r="OP331">
            <v>619.74000000000012</v>
          </cell>
          <cell r="OQ331">
            <v>16.664580000000001</v>
          </cell>
          <cell r="OR331">
            <v>253.04</v>
          </cell>
          <cell r="OS331">
            <v>253.6</v>
          </cell>
          <cell r="OZ331">
            <v>619.74000000000012</v>
          </cell>
          <cell r="PD331">
            <v>0</v>
          </cell>
          <cell r="PF331">
            <v>0</v>
          </cell>
          <cell r="PH331">
            <v>0</v>
          </cell>
          <cell r="PZ331">
            <v>0</v>
          </cell>
          <cell r="QA331">
            <v>0</v>
          </cell>
          <cell r="QB331">
            <v>33.304989999999997</v>
          </cell>
          <cell r="QC331">
            <v>0</v>
          </cell>
          <cell r="QD331">
            <v>0</v>
          </cell>
          <cell r="QE331">
            <v>0</v>
          </cell>
          <cell r="QM331">
            <v>0</v>
          </cell>
          <cell r="QN331">
            <v>0</v>
          </cell>
          <cell r="QO331">
            <v>0</v>
          </cell>
          <cell r="QP331">
            <v>0</v>
          </cell>
          <cell r="QQ331">
            <v>0</v>
          </cell>
          <cell r="QR331">
            <v>0</v>
          </cell>
          <cell r="QZ331">
            <v>0</v>
          </cell>
          <cell r="RA331">
            <v>0</v>
          </cell>
          <cell r="RB331">
            <v>0</v>
          </cell>
          <cell r="RC331">
            <v>0</v>
          </cell>
          <cell r="RD331">
            <v>0</v>
          </cell>
          <cell r="RE331">
            <v>0</v>
          </cell>
          <cell r="RP331">
            <v>0</v>
          </cell>
          <cell r="SA331">
            <v>0</v>
          </cell>
          <cell r="AOM331" t="str">
            <v>Сметный расчет</v>
          </cell>
        </row>
        <row r="332">
          <cell r="B332" t="str">
            <v>Техническое перевооружение ПС 110/10 кВ «Помоздино» в части установки защит от дуговых замыканий в ячейках 10 кВ (10 шт.) в с. Помоздино Усть-Куломского района</v>
          </cell>
          <cell r="C332" t="str">
            <v>I_006-55-1-04.60-0012</v>
          </cell>
          <cell r="K332">
            <v>2022</v>
          </cell>
          <cell r="S332" t="str">
            <v xml:space="preserve"> </v>
          </cell>
          <cell r="V332">
            <v>0</v>
          </cell>
          <cell r="CC332">
            <v>0</v>
          </cell>
          <cell r="DG332">
            <v>0</v>
          </cell>
          <cell r="EK332">
            <v>0</v>
          </cell>
          <cell r="OJ332">
            <v>0</v>
          </cell>
          <cell r="OP332">
            <v>922.68000000000006</v>
          </cell>
          <cell r="OQ332">
            <v>24.764569999999999</v>
          </cell>
          <cell r="OR332">
            <v>376.45</v>
          </cell>
          <cell r="OS332">
            <v>377.43</v>
          </cell>
          <cell r="OZ332">
            <v>922.68000000000006</v>
          </cell>
          <cell r="PD332">
            <v>0</v>
          </cell>
          <cell r="PF332">
            <v>0</v>
          </cell>
          <cell r="PH332">
            <v>0</v>
          </cell>
          <cell r="PZ332">
            <v>0</v>
          </cell>
          <cell r="QA332">
            <v>0</v>
          </cell>
          <cell r="QB332">
            <v>49.662289999999999</v>
          </cell>
          <cell r="QC332">
            <v>0</v>
          </cell>
          <cell r="QD332">
            <v>0</v>
          </cell>
          <cell r="QE332">
            <v>0</v>
          </cell>
          <cell r="QM332">
            <v>0</v>
          </cell>
          <cell r="QN332">
            <v>0</v>
          </cell>
          <cell r="QO332">
            <v>0</v>
          </cell>
          <cell r="QP332">
            <v>0</v>
          </cell>
          <cell r="QQ332">
            <v>0</v>
          </cell>
          <cell r="QR332">
            <v>0</v>
          </cell>
          <cell r="QZ332">
            <v>0</v>
          </cell>
          <cell r="RA332">
            <v>0</v>
          </cell>
          <cell r="RB332">
            <v>0</v>
          </cell>
          <cell r="RC332">
            <v>0</v>
          </cell>
          <cell r="RD332">
            <v>0</v>
          </cell>
          <cell r="RE332">
            <v>0</v>
          </cell>
          <cell r="RP332">
            <v>0</v>
          </cell>
          <cell r="SA332">
            <v>0</v>
          </cell>
          <cell r="AOM332" t="str">
            <v>Сметный расчет</v>
          </cell>
        </row>
        <row r="333">
          <cell r="B333" t="str">
            <v>Техническое перевооружение РП 10/0,4 кВ №26 в части установки защит от дуговых замыканий в ячейках 10 кВ (25 шт.) в г. Сыктывкар Республики Коми</v>
          </cell>
          <cell r="C333" t="str">
            <v>I_006-55-1-04.60-0013</v>
          </cell>
          <cell r="K333">
            <v>2022</v>
          </cell>
          <cell r="S333" t="str">
            <v xml:space="preserve"> </v>
          </cell>
          <cell r="V333">
            <v>0</v>
          </cell>
          <cell r="CC333">
            <v>0</v>
          </cell>
          <cell r="DG333">
            <v>0</v>
          </cell>
          <cell r="EK333">
            <v>0</v>
          </cell>
          <cell r="OJ333">
            <v>0</v>
          </cell>
          <cell r="OP333">
            <v>2306.6099999999997</v>
          </cell>
          <cell r="OQ333">
            <v>61.931640000000002</v>
          </cell>
          <cell r="OR333">
            <v>941.2</v>
          </cell>
          <cell r="OS333">
            <v>943.78</v>
          </cell>
          <cell r="OZ333">
            <v>2306.6099999999997</v>
          </cell>
          <cell r="PD333">
            <v>0</v>
          </cell>
          <cell r="PF333">
            <v>0</v>
          </cell>
          <cell r="PH333">
            <v>0</v>
          </cell>
          <cell r="PZ333">
            <v>0</v>
          </cell>
          <cell r="QA333">
            <v>0</v>
          </cell>
          <cell r="QB333">
            <v>124.14499000000001</v>
          </cell>
          <cell r="QC333">
            <v>0</v>
          </cell>
          <cell r="QD333">
            <v>0</v>
          </cell>
          <cell r="QE333">
            <v>0</v>
          </cell>
          <cell r="QM333">
            <v>0</v>
          </cell>
          <cell r="QN333">
            <v>0</v>
          </cell>
          <cell r="QO333">
            <v>0</v>
          </cell>
          <cell r="QP333">
            <v>0</v>
          </cell>
          <cell r="QQ333">
            <v>0</v>
          </cell>
          <cell r="QR333">
            <v>0</v>
          </cell>
          <cell r="QZ333">
            <v>0</v>
          </cell>
          <cell r="RA333">
            <v>0</v>
          </cell>
          <cell r="RB333">
            <v>0</v>
          </cell>
          <cell r="RC333">
            <v>0</v>
          </cell>
          <cell r="RD333">
            <v>0</v>
          </cell>
          <cell r="RE333">
            <v>0</v>
          </cell>
          <cell r="RP333">
            <v>0</v>
          </cell>
          <cell r="SA333">
            <v>0</v>
          </cell>
          <cell r="AOM333" t="str">
            <v>Сметный расчет</v>
          </cell>
        </row>
        <row r="334">
          <cell r="B334" t="str">
            <v>Техническое перевооружение ПС 35/6 кВ «8В» в части установки защит от дуговых замыканий в ячейках 10 кВ (17 шт.) в Усинском районе Республики Коми</v>
          </cell>
          <cell r="C334" t="str">
            <v>I_006-52-1-04.60-0014</v>
          </cell>
          <cell r="K334">
            <v>2020</v>
          </cell>
          <cell r="S334" t="str">
            <v xml:space="preserve"> </v>
          </cell>
          <cell r="V334">
            <v>0</v>
          </cell>
          <cell r="CC334">
            <v>0</v>
          </cell>
          <cell r="DG334">
            <v>0</v>
          </cell>
          <cell r="EK334">
            <v>0</v>
          </cell>
          <cell r="OJ334">
            <v>0</v>
          </cell>
          <cell r="OP334">
            <v>1656.59</v>
          </cell>
          <cell r="OQ334">
            <v>44.506619999999998</v>
          </cell>
          <cell r="OR334">
            <v>676.03</v>
          </cell>
          <cell r="OS334">
            <v>677.78</v>
          </cell>
          <cell r="OZ334">
            <v>1656.59</v>
          </cell>
          <cell r="PD334">
            <v>0</v>
          </cell>
          <cell r="PF334">
            <v>0</v>
          </cell>
          <cell r="PH334">
            <v>0</v>
          </cell>
          <cell r="PZ334">
            <v>0</v>
          </cell>
          <cell r="QA334">
            <v>0</v>
          </cell>
          <cell r="QB334">
            <v>87.236990000000006</v>
          </cell>
          <cell r="QC334">
            <v>0</v>
          </cell>
          <cell r="QD334">
            <v>0</v>
          </cell>
          <cell r="QE334">
            <v>0</v>
          </cell>
          <cell r="QM334">
            <v>0</v>
          </cell>
          <cell r="QN334">
            <v>0</v>
          </cell>
          <cell r="QO334">
            <v>0</v>
          </cell>
          <cell r="QP334">
            <v>0</v>
          </cell>
          <cell r="QQ334">
            <v>0</v>
          </cell>
          <cell r="QR334">
            <v>0</v>
          </cell>
          <cell r="QZ334">
            <v>0</v>
          </cell>
          <cell r="RA334">
            <v>0</v>
          </cell>
          <cell r="RB334">
            <v>0</v>
          </cell>
          <cell r="RC334">
            <v>0</v>
          </cell>
          <cell r="RD334">
            <v>0</v>
          </cell>
          <cell r="RE334">
            <v>0</v>
          </cell>
          <cell r="RP334">
            <v>0</v>
          </cell>
          <cell r="SA334">
            <v>0</v>
          </cell>
          <cell r="AOM334" t="str">
            <v>Сметный расчет</v>
          </cell>
        </row>
        <row r="335">
          <cell r="B335" t="str">
            <v>Техническое перевооружение ПС 35/6 кВ «2У» в части установки защит от дуговых замыканий в ячейках 10 кВ (17 шт.) Усинском районе Республики Коми</v>
          </cell>
          <cell r="C335" t="str">
            <v>I_006-52-1-04.60-0015</v>
          </cell>
          <cell r="K335">
            <v>2021</v>
          </cell>
          <cell r="S335" t="str">
            <v xml:space="preserve"> </v>
          </cell>
          <cell r="V335">
            <v>0</v>
          </cell>
          <cell r="CC335">
            <v>0</v>
          </cell>
          <cell r="DG335">
            <v>0</v>
          </cell>
          <cell r="EK335">
            <v>0</v>
          </cell>
          <cell r="OJ335">
            <v>0</v>
          </cell>
          <cell r="OP335">
            <v>1726.1599999999999</v>
          </cell>
          <cell r="OQ335">
            <v>46.375900000000001</v>
          </cell>
          <cell r="OR335">
            <v>704.42</v>
          </cell>
          <cell r="OS335">
            <v>706.24</v>
          </cell>
          <cell r="OZ335">
            <v>1726.1599999999999</v>
          </cell>
          <cell r="PD335">
            <v>0</v>
          </cell>
          <cell r="PF335">
            <v>0</v>
          </cell>
          <cell r="PH335">
            <v>0</v>
          </cell>
          <cell r="PZ335">
            <v>0</v>
          </cell>
          <cell r="QA335">
            <v>0</v>
          </cell>
          <cell r="QB335">
            <v>90.894170000000003</v>
          </cell>
          <cell r="QC335">
            <v>0</v>
          </cell>
          <cell r="QD335">
            <v>0</v>
          </cell>
          <cell r="QE335">
            <v>0</v>
          </cell>
          <cell r="QM335">
            <v>0</v>
          </cell>
          <cell r="QN335">
            <v>0</v>
          </cell>
          <cell r="QO335">
            <v>0</v>
          </cell>
          <cell r="QP335">
            <v>0</v>
          </cell>
          <cell r="QQ335">
            <v>0</v>
          </cell>
          <cell r="QR335">
            <v>0</v>
          </cell>
          <cell r="QZ335">
            <v>0</v>
          </cell>
          <cell r="RA335">
            <v>0</v>
          </cell>
          <cell r="RB335">
            <v>0</v>
          </cell>
          <cell r="RC335">
            <v>0</v>
          </cell>
          <cell r="RD335">
            <v>0</v>
          </cell>
          <cell r="RE335">
            <v>0</v>
          </cell>
          <cell r="RP335">
            <v>0</v>
          </cell>
          <cell r="SA335">
            <v>0</v>
          </cell>
          <cell r="AOM335" t="str">
            <v>Сметный расчет</v>
          </cell>
        </row>
        <row r="336">
          <cell r="B336" t="str">
            <v>Техническое перевооружение ПС 35/6 кВ «6У» в части установки защит от дуговых замыканий в ячейках 10 кВ (19 шт.) в Усинском районе Республики Коми</v>
          </cell>
          <cell r="C336" t="str">
            <v>I_006-52-1-04.60-0016</v>
          </cell>
          <cell r="K336">
            <v>2022</v>
          </cell>
          <cell r="S336" t="str">
            <v xml:space="preserve"> </v>
          </cell>
          <cell r="V336">
            <v>0</v>
          </cell>
          <cell r="CC336">
            <v>0</v>
          </cell>
          <cell r="DG336">
            <v>0</v>
          </cell>
          <cell r="EK336">
            <v>0</v>
          </cell>
          <cell r="OJ336">
            <v>0</v>
          </cell>
          <cell r="OP336">
            <v>2010.3600000000001</v>
          </cell>
          <cell r="OQ336">
            <v>54.048110000000001</v>
          </cell>
          <cell r="OR336">
            <v>820.37</v>
          </cell>
          <cell r="OS336">
            <v>822.49</v>
          </cell>
          <cell r="OZ336">
            <v>2010.3600000000001</v>
          </cell>
          <cell r="PD336">
            <v>0</v>
          </cell>
          <cell r="PF336">
            <v>0</v>
          </cell>
          <cell r="PH336">
            <v>0</v>
          </cell>
          <cell r="PZ336">
            <v>0</v>
          </cell>
          <cell r="QA336">
            <v>0</v>
          </cell>
          <cell r="QB336">
            <v>106.00962</v>
          </cell>
          <cell r="QC336">
            <v>0</v>
          </cell>
          <cell r="QD336">
            <v>0</v>
          </cell>
          <cell r="QE336">
            <v>0</v>
          </cell>
          <cell r="QM336">
            <v>0</v>
          </cell>
          <cell r="QN336">
            <v>0</v>
          </cell>
          <cell r="QO336">
            <v>0</v>
          </cell>
          <cell r="QP336">
            <v>0</v>
          </cell>
          <cell r="QQ336">
            <v>0</v>
          </cell>
          <cell r="QR336">
            <v>0</v>
          </cell>
          <cell r="QZ336">
            <v>0</v>
          </cell>
          <cell r="RA336">
            <v>0</v>
          </cell>
          <cell r="RB336">
            <v>0</v>
          </cell>
          <cell r="RC336">
            <v>0</v>
          </cell>
          <cell r="RD336">
            <v>0</v>
          </cell>
          <cell r="RE336">
            <v>0</v>
          </cell>
          <cell r="RP336">
            <v>0</v>
          </cell>
          <cell r="SA336">
            <v>0</v>
          </cell>
          <cell r="AOM336" t="str">
            <v>Сметный расчет</v>
          </cell>
        </row>
        <row r="337">
          <cell r="B337" t="str">
            <v>Техническое перевооружение ячеек 10 кВ ПС 110/10 кВ «Зеленец» в части установки защит от дуговых замыканий (25 ячеек)</v>
          </cell>
          <cell r="C337" t="str">
            <v>F_000-55-1-04.60-0001</v>
          </cell>
          <cell r="K337">
            <v>2016</v>
          </cell>
          <cell r="S337" t="str">
            <v xml:space="preserve"> </v>
          </cell>
          <cell r="V337">
            <v>0</v>
          </cell>
          <cell r="CC337">
            <v>42.889090000000003</v>
          </cell>
          <cell r="DG337">
            <v>1288.28341</v>
          </cell>
          <cell r="EK337">
            <v>0</v>
          </cell>
          <cell r="OJ337">
            <v>0</v>
          </cell>
          <cell r="OP337">
            <v>1134.6546899999998</v>
          </cell>
          <cell r="OQ337">
            <v>0</v>
          </cell>
          <cell r="OR337">
            <v>432.58615999999995</v>
          </cell>
          <cell r="OS337">
            <v>446.99263000000002</v>
          </cell>
          <cell r="OZ337">
            <v>0</v>
          </cell>
          <cell r="PD337">
            <v>1134.6546899999998</v>
          </cell>
          <cell r="PF337">
            <v>0</v>
          </cell>
          <cell r="PH337">
            <v>0</v>
          </cell>
          <cell r="PZ337">
            <v>0</v>
          </cell>
          <cell r="QA337">
            <v>0</v>
          </cell>
          <cell r="QB337">
            <v>35.915999999999997</v>
          </cell>
          <cell r="QC337">
            <v>35.915999999999997</v>
          </cell>
          <cell r="QD337">
            <v>0</v>
          </cell>
          <cell r="QE337">
            <v>0</v>
          </cell>
          <cell r="QM337">
            <v>0</v>
          </cell>
          <cell r="QN337">
            <v>0</v>
          </cell>
          <cell r="QO337">
            <v>6.97309</v>
          </cell>
          <cell r="QP337">
            <v>6.97309</v>
          </cell>
          <cell r="QQ337">
            <v>0</v>
          </cell>
          <cell r="QR337">
            <v>0</v>
          </cell>
          <cell r="QZ337">
            <v>0</v>
          </cell>
          <cell r="RA337">
            <v>0</v>
          </cell>
          <cell r="RB337">
            <v>0</v>
          </cell>
          <cell r="RC337">
            <v>0</v>
          </cell>
          <cell r="RD337">
            <v>0</v>
          </cell>
          <cell r="RE337">
            <v>0</v>
          </cell>
          <cell r="RP337">
            <v>0</v>
          </cell>
          <cell r="SA337">
            <v>0</v>
          </cell>
          <cell r="AOM337" t="str">
            <v>Расчет стоимости</v>
          </cell>
        </row>
        <row r="338">
          <cell r="B338" t="str">
            <v>Техническое перевооружение ячеек 6-10 кВ ПС 35 кВ «Озерная» в части установки защит от дуговых замыканий (ЦЭС) (40 ячеек)</v>
          </cell>
          <cell r="C338" t="str">
            <v>F_000-54-1-04.60-0001</v>
          </cell>
          <cell r="K338">
            <v>2016</v>
          </cell>
          <cell r="S338" t="str">
            <v>Октябрь 2015</v>
          </cell>
          <cell r="V338">
            <v>184.75731999999999</v>
          </cell>
          <cell r="CC338">
            <v>447.46051999999997</v>
          </cell>
          <cell r="DG338">
            <v>3009.87626</v>
          </cell>
          <cell r="EK338">
            <v>0</v>
          </cell>
          <cell r="OJ338">
            <v>156.91301999999999</v>
          </cell>
          <cell r="OP338">
            <v>3155.1161299999999</v>
          </cell>
          <cell r="OQ338">
            <v>154.69056</v>
          </cell>
          <cell r="OR338">
            <v>813.14803000000006</v>
          </cell>
          <cell r="OS338">
            <v>1434</v>
          </cell>
          <cell r="OZ338">
            <v>0</v>
          </cell>
          <cell r="PD338">
            <v>2998.2031099999999</v>
          </cell>
          <cell r="PF338">
            <v>0</v>
          </cell>
          <cell r="PH338">
            <v>0</v>
          </cell>
          <cell r="PZ338">
            <v>0</v>
          </cell>
          <cell r="QA338">
            <v>0</v>
          </cell>
          <cell r="QB338">
            <v>412.35</v>
          </cell>
          <cell r="QC338">
            <v>412.35</v>
          </cell>
          <cell r="QD338">
            <v>0</v>
          </cell>
          <cell r="QE338">
            <v>0</v>
          </cell>
          <cell r="QM338">
            <v>0</v>
          </cell>
          <cell r="QN338">
            <v>2.2224599999999981</v>
          </cell>
          <cell r="QO338">
            <v>35.110519999999994</v>
          </cell>
          <cell r="QP338">
            <v>35.110519999999994</v>
          </cell>
          <cell r="QQ338">
            <v>0</v>
          </cell>
          <cell r="QR338">
            <v>0</v>
          </cell>
          <cell r="QZ338">
            <v>0</v>
          </cell>
          <cell r="RA338">
            <v>0</v>
          </cell>
          <cell r="RB338">
            <v>0</v>
          </cell>
          <cell r="RC338">
            <v>0</v>
          </cell>
          <cell r="RD338">
            <v>0</v>
          </cell>
          <cell r="RE338">
            <v>0</v>
          </cell>
          <cell r="RP338">
            <v>0</v>
          </cell>
          <cell r="SA338">
            <v>0</v>
          </cell>
          <cell r="AOM338" t="str">
            <v>Сводка затрат</v>
          </cell>
        </row>
        <row r="339">
          <cell r="B339" t="str">
            <v>Техническое перевооружение ячеек 6-10 кВ ПС 35/6 кВ "Новая", ПС 110/10 кВ "Шахтерская" в части установки защит от дуговых замыканий (ВЭС) (2 компл.)</v>
          </cell>
          <cell r="C339" t="str">
            <v>F_000-51-1-04.60-0002</v>
          </cell>
          <cell r="K339">
            <v>2016</v>
          </cell>
          <cell r="S339" t="str">
            <v xml:space="preserve"> </v>
          </cell>
          <cell r="V339">
            <v>0</v>
          </cell>
          <cell r="CC339">
            <v>271.46947999999975</v>
          </cell>
          <cell r="DG339">
            <v>2177.7708299999999</v>
          </cell>
          <cell r="EK339">
            <v>0</v>
          </cell>
          <cell r="OJ339">
            <v>0</v>
          </cell>
          <cell r="OP339">
            <v>2117.0379700000003</v>
          </cell>
          <cell r="OQ339">
            <v>0</v>
          </cell>
          <cell r="OR339">
            <v>2108.0632300000002</v>
          </cell>
          <cell r="OS339">
            <v>0</v>
          </cell>
          <cell r="OZ339">
            <v>0</v>
          </cell>
          <cell r="PD339">
            <v>2117.0379700000003</v>
          </cell>
          <cell r="PF339">
            <v>0</v>
          </cell>
          <cell r="PH339">
            <v>0</v>
          </cell>
          <cell r="PZ339">
            <v>0</v>
          </cell>
          <cell r="QA339">
            <v>0</v>
          </cell>
          <cell r="QB339">
            <v>262.49467999999996</v>
          </cell>
          <cell r="QC339">
            <v>262.49473999999998</v>
          </cell>
          <cell r="QD339">
            <v>-6.0000000000000002E-5</v>
          </cell>
          <cell r="QE339">
            <v>0</v>
          </cell>
          <cell r="QM339">
            <v>0</v>
          </cell>
          <cell r="QN339">
            <v>0</v>
          </cell>
          <cell r="QO339">
            <v>8.9747400000000006</v>
          </cell>
          <cell r="QP339">
            <v>8.9747400000000006</v>
          </cell>
          <cell r="QQ339">
            <v>0</v>
          </cell>
          <cell r="QR339">
            <v>0</v>
          </cell>
          <cell r="QZ339">
            <v>0</v>
          </cell>
          <cell r="RA339">
            <v>0</v>
          </cell>
          <cell r="RB339">
            <v>0</v>
          </cell>
          <cell r="RC339">
            <v>0</v>
          </cell>
          <cell r="RD339">
            <v>0</v>
          </cell>
          <cell r="RE339">
            <v>0</v>
          </cell>
          <cell r="RP339">
            <v>0</v>
          </cell>
          <cell r="SA339">
            <v>0</v>
          </cell>
          <cell r="AOM339" t="str">
            <v>Расчет стоимости</v>
          </cell>
        </row>
        <row r="340">
          <cell r="B340" t="str">
            <v>Модернизация ПС 220/35/6 кВ «КС УГПЗ», ВЛ 35 кВ №№ 35, 36 с установкой линейных порталов с разъединителями 35 кВ (2 шт.) в ГО "Усинск" Республики Коми</v>
          </cell>
          <cell r="C340" t="str">
            <v>G_000-52-1-03.11-0010</v>
          </cell>
          <cell r="K340">
            <v>0</v>
          </cell>
          <cell r="S340">
            <v>0</v>
          </cell>
          <cell r="V340">
            <v>0</v>
          </cell>
          <cell r="CC340">
            <v>0</v>
          </cell>
          <cell r="DG340">
            <v>0</v>
          </cell>
          <cell r="EK340">
            <v>0</v>
          </cell>
          <cell r="OJ340">
            <v>0</v>
          </cell>
          <cell r="OP340">
            <v>0</v>
          </cell>
          <cell r="OQ340">
            <v>0</v>
          </cell>
          <cell r="OR340">
            <v>0</v>
          </cell>
          <cell r="OS340">
            <v>0</v>
          </cell>
          <cell r="OZ340">
            <v>0</v>
          </cell>
          <cell r="PD340">
            <v>0</v>
          </cell>
          <cell r="PF340">
            <v>0</v>
          </cell>
          <cell r="PH340">
            <v>0</v>
          </cell>
          <cell r="PZ340">
            <v>0</v>
          </cell>
          <cell r="QA340">
            <v>0</v>
          </cell>
          <cell r="QB340">
            <v>0</v>
          </cell>
          <cell r="QC340">
            <v>0</v>
          </cell>
          <cell r="QD340">
            <v>0</v>
          </cell>
          <cell r="QE340">
            <v>0</v>
          </cell>
          <cell r="QM340">
            <v>0</v>
          </cell>
          <cell r="QN340">
            <v>0</v>
          </cell>
          <cell r="QO340">
            <v>0</v>
          </cell>
          <cell r="QP340">
            <v>0</v>
          </cell>
          <cell r="QQ340">
            <v>0</v>
          </cell>
          <cell r="QR340">
            <v>0</v>
          </cell>
          <cell r="QZ340">
            <v>0</v>
          </cell>
          <cell r="RA340">
            <v>0</v>
          </cell>
          <cell r="RB340">
            <v>0</v>
          </cell>
          <cell r="RC340">
            <v>0</v>
          </cell>
          <cell r="RD340">
            <v>0</v>
          </cell>
          <cell r="RE340">
            <v>0</v>
          </cell>
          <cell r="RP340">
            <v>0</v>
          </cell>
          <cell r="SA340">
            <v>0</v>
          </cell>
          <cell r="AOM340" t="str">
            <v>Сметный расчет</v>
          </cell>
        </row>
        <row r="341">
          <cell r="B341" t="str">
            <v>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v>
          </cell>
          <cell r="C341" t="str">
            <v>I_000-54-1-03.13-0660</v>
          </cell>
          <cell r="K341">
            <v>2017</v>
          </cell>
          <cell r="S341" t="str">
            <v>Июнь 2017</v>
          </cell>
          <cell r="V341">
            <v>0</v>
          </cell>
          <cell r="CC341">
            <v>0</v>
          </cell>
          <cell r="DG341">
            <v>88700.641550000015</v>
          </cell>
          <cell r="EK341">
            <v>18039.137370000004</v>
          </cell>
          <cell r="OJ341">
            <v>0</v>
          </cell>
          <cell r="OP341">
            <v>91449.096210000003</v>
          </cell>
          <cell r="OQ341">
            <v>6652.3539199999996</v>
          </cell>
          <cell r="OR341">
            <v>26310.056949999998</v>
          </cell>
          <cell r="OS341">
            <v>43694.583680000003</v>
          </cell>
          <cell r="OZ341">
            <v>0</v>
          </cell>
          <cell r="PD341">
            <v>0</v>
          </cell>
          <cell r="PF341">
            <v>91449.096209999989</v>
          </cell>
          <cell r="PH341">
            <v>0</v>
          </cell>
          <cell r="PZ341">
            <v>0</v>
          </cell>
          <cell r="QA341">
            <v>0</v>
          </cell>
          <cell r="QB341">
            <v>4746.0728399999998</v>
          </cell>
          <cell r="QC341">
            <v>0</v>
          </cell>
          <cell r="QD341">
            <v>4746.0728399999998</v>
          </cell>
          <cell r="QE341">
            <v>0</v>
          </cell>
          <cell r="QM341">
            <v>0</v>
          </cell>
          <cell r="QN341">
            <v>0</v>
          </cell>
          <cell r="QO341">
            <v>1536.1471799999999</v>
          </cell>
          <cell r="QP341">
            <v>0</v>
          </cell>
          <cell r="QQ341">
            <v>1536.1471799999999</v>
          </cell>
          <cell r="QR341">
            <v>0</v>
          </cell>
          <cell r="QZ341">
            <v>0</v>
          </cell>
          <cell r="RA341">
            <v>0</v>
          </cell>
          <cell r="RB341">
            <v>218.63889999999998</v>
          </cell>
          <cell r="RC341">
            <v>0</v>
          </cell>
          <cell r="RD341">
            <v>218.63889999999998</v>
          </cell>
          <cell r="RE341">
            <v>0</v>
          </cell>
          <cell r="RP341">
            <v>0</v>
          </cell>
          <cell r="SA341">
            <v>0</v>
          </cell>
          <cell r="AOM341" t="str">
            <v>Сводка затрат</v>
          </cell>
        </row>
        <row r="342">
          <cell r="B342" t="str">
            <v>Техническое перевооружение КТП 10/0.4 кВ №185 с заменой корпуса КТП и силового трансформатора мощностью 250 кВА на 250 кВА в д. Бызовая МР «Печора»</v>
          </cell>
          <cell r="C342" t="str">
            <v>I_000-52-1-03.31-0963</v>
          </cell>
          <cell r="K342">
            <v>2022</v>
          </cell>
          <cell r="S342" t="str">
            <v xml:space="preserve"> </v>
          </cell>
          <cell r="V342">
            <v>0</v>
          </cell>
          <cell r="CC342">
            <v>0</v>
          </cell>
          <cell r="DG342">
            <v>0</v>
          </cell>
          <cell r="EK342">
            <v>0</v>
          </cell>
          <cell r="OJ342">
            <v>0</v>
          </cell>
          <cell r="OP342">
            <v>1299.4599999999998</v>
          </cell>
          <cell r="OQ342">
            <v>129.15100000000001</v>
          </cell>
          <cell r="OR342">
            <v>699.42</v>
          </cell>
          <cell r="OS342">
            <v>277.45</v>
          </cell>
          <cell r="OZ342">
            <v>1299.4599999999998</v>
          </cell>
          <cell r="PD342">
            <v>0</v>
          </cell>
          <cell r="PF342">
            <v>0</v>
          </cell>
          <cell r="PH342">
            <v>0</v>
          </cell>
          <cell r="PZ342">
            <v>0</v>
          </cell>
          <cell r="QA342">
            <v>0</v>
          </cell>
          <cell r="QB342">
            <v>73.564999999999998</v>
          </cell>
          <cell r="QC342">
            <v>0</v>
          </cell>
          <cell r="QD342">
            <v>0</v>
          </cell>
          <cell r="QE342">
            <v>0</v>
          </cell>
          <cell r="QM342">
            <v>0</v>
          </cell>
          <cell r="QN342">
            <v>0</v>
          </cell>
          <cell r="QO342">
            <v>0</v>
          </cell>
          <cell r="QP342">
            <v>0</v>
          </cell>
          <cell r="QQ342">
            <v>0</v>
          </cell>
          <cell r="QR342">
            <v>0</v>
          </cell>
          <cell r="QZ342">
            <v>0</v>
          </cell>
          <cell r="RA342">
            <v>0</v>
          </cell>
          <cell r="RB342">
            <v>0</v>
          </cell>
          <cell r="RC342">
            <v>0</v>
          </cell>
          <cell r="RD342">
            <v>0</v>
          </cell>
          <cell r="RE342">
            <v>0</v>
          </cell>
          <cell r="RP342">
            <v>0</v>
          </cell>
          <cell r="SA342">
            <v>0</v>
          </cell>
          <cell r="AOM342" t="str">
            <v>Сметный расчет</v>
          </cell>
        </row>
        <row r="343">
          <cell r="B343" t="str">
            <v>Техническое перевооружение КТП 10/0.4 кВ №176 с заменой корпуса КТП и силового трансформатора мощностью 160 кВА на 160 кВА в д. Аранец МР «Печора»</v>
          </cell>
          <cell r="C343" t="str">
            <v>I_000-52-1-03.31-0964</v>
          </cell>
          <cell r="K343">
            <v>2022</v>
          </cell>
          <cell r="S343" t="str">
            <v xml:space="preserve"> </v>
          </cell>
          <cell r="V343">
            <v>0</v>
          </cell>
          <cell r="CC343">
            <v>0</v>
          </cell>
          <cell r="DG343">
            <v>0</v>
          </cell>
          <cell r="EK343">
            <v>0</v>
          </cell>
          <cell r="OJ343">
            <v>0</v>
          </cell>
          <cell r="OP343">
            <v>832.03</v>
          </cell>
          <cell r="OQ343">
            <v>82.712999999999994</v>
          </cell>
          <cell r="OR343">
            <v>447.75</v>
          </cell>
          <cell r="OS343">
            <v>177.58</v>
          </cell>
          <cell r="OZ343">
            <v>832.03</v>
          </cell>
          <cell r="PD343">
            <v>0</v>
          </cell>
          <cell r="PF343">
            <v>0</v>
          </cell>
          <cell r="PH343">
            <v>0</v>
          </cell>
          <cell r="PZ343">
            <v>0</v>
          </cell>
          <cell r="QA343">
            <v>0</v>
          </cell>
          <cell r="QB343">
            <v>47.07</v>
          </cell>
          <cell r="QC343">
            <v>0</v>
          </cell>
          <cell r="QD343">
            <v>0</v>
          </cell>
          <cell r="QE343">
            <v>0</v>
          </cell>
          <cell r="QM343">
            <v>0</v>
          </cell>
          <cell r="QN343">
            <v>0</v>
          </cell>
          <cell r="QO343">
            <v>0</v>
          </cell>
          <cell r="QP343">
            <v>0</v>
          </cell>
          <cell r="QQ343">
            <v>0</v>
          </cell>
          <cell r="QR343">
            <v>0</v>
          </cell>
          <cell r="QZ343">
            <v>0</v>
          </cell>
          <cell r="RA343">
            <v>0</v>
          </cell>
          <cell r="RB343">
            <v>0</v>
          </cell>
          <cell r="RC343">
            <v>0</v>
          </cell>
          <cell r="RD343">
            <v>0</v>
          </cell>
          <cell r="RE343">
            <v>0</v>
          </cell>
          <cell r="RP343">
            <v>0</v>
          </cell>
          <cell r="SA343">
            <v>0</v>
          </cell>
          <cell r="AOM343" t="str">
            <v>Сметный расчет</v>
          </cell>
        </row>
        <row r="344">
          <cell r="B344" t="str">
            <v>Техническое перевооружение КТП 10/0.4 кВ №246 с заменой корпуса КТП и силового трансформатора мощностью 160 кВА на 160 кВА в д. Медвежская МР «Печора»</v>
          </cell>
          <cell r="C344" t="str">
            <v>I_000-52-1-03.31-0965</v>
          </cell>
          <cell r="K344">
            <v>2022</v>
          </cell>
          <cell r="S344" t="str">
            <v xml:space="preserve"> </v>
          </cell>
          <cell r="V344">
            <v>0</v>
          </cell>
          <cell r="CC344">
            <v>0</v>
          </cell>
          <cell r="DG344">
            <v>0</v>
          </cell>
          <cell r="EK344">
            <v>0</v>
          </cell>
          <cell r="OJ344">
            <v>0</v>
          </cell>
          <cell r="OP344">
            <v>832.03</v>
          </cell>
          <cell r="OQ344">
            <v>82.712999999999994</v>
          </cell>
          <cell r="OR344">
            <v>447.75</v>
          </cell>
          <cell r="OS344">
            <v>177.58</v>
          </cell>
          <cell r="OZ344">
            <v>832.03</v>
          </cell>
          <cell r="PD344">
            <v>0</v>
          </cell>
          <cell r="PF344">
            <v>0</v>
          </cell>
          <cell r="PH344">
            <v>0</v>
          </cell>
          <cell r="PZ344">
            <v>0</v>
          </cell>
          <cell r="QA344">
            <v>0</v>
          </cell>
          <cell r="QB344">
            <v>47.07</v>
          </cell>
          <cell r="QC344">
            <v>0</v>
          </cell>
          <cell r="QD344">
            <v>0</v>
          </cell>
          <cell r="QE344">
            <v>0</v>
          </cell>
          <cell r="QM344">
            <v>0</v>
          </cell>
          <cell r="QN344">
            <v>0</v>
          </cell>
          <cell r="QO344">
            <v>0</v>
          </cell>
          <cell r="QP344">
            <v>0</v>
          </cell>
          <cell r="QQ344">
            <v>0</v>
          </cell>
          <cell r="QR344">
            <v>0</v>
          </cell>
          <cell r="QZ344">
            <v>0</v>
          </cell>
          <cell r="RA344">
            <v>0</v>
          </cell>
          <cell r="RB344">
            <v>0</v>
          </cell>
          <cell r="RC344">
            <v>0</v>
          </cell>
          <cell r="RD344">
            <v>0</v>
          </cell>
          <cell r="RE344">
            <v>0</v>
          </cell>
          <cell r="RP344">
            <v>0</v>
          </cell>
          <cell r="SA344">
            <v>0</v>
          </cell>
          <cell r="AOM344" t="str">
            <v>Сметный расчет</v>
          </cell>
        </row>
        <row r="345">
          <cell r="B345" t="str">
            <v>Техническое перевооружение КТП 10/0.4 кВ №26 с заменой корпуса КТП и силового трансформатора мощностью 63 кВА на 63 кВА в п. Каджером МР «Печора»</v>
          </cell>
          <cell r="C345" t="str">
            <v>I_000-52-1-03.31-0967</v>
          </cell>
          <cell r="K345">
            <v>2022</v>
          </cell>
          <cell r="S345" t="str">
            <v xml:space="preserve"> </v>
          </cell>
          <cell r="V345">
            <v>0</v>
          </cell>
          <cell r="CC345">
            <v>0</v>
          </cell>
          <cell r="DG345">
            <v>0</v>
          </cell>
          <cell r="EK345">
            <v>0</v>
          </cell>
          <cell r="OJ345">
            <v>0</v>
          </cell>
          <cell r="OP345">
            <v>526.55999999999995</v>
          </cell>
          <cell r="OQ345">
            <v>52.384999999999998</v>
          </cell>
          <cell r="OR345">
            <v>283.33999999999997</v>
          </cell>
          <cell r="OS345">
            <v>112.37</v>
          </cell>
          <cell r="OZ345">
            <v>526.55999999999995</v>
          </cell>
          <cell r="PD345">
            <v>0</v>
          </cell>
          <cell r="PF345">
            <v>0</v>
          </cell>
          <cell r="PH345">
            <v>0</v>
          </cell>
          <cell r="PZ345">
            <v>0</v>
          </cell>
          <cell r="QA345">
            <v>0</v>
          </cell>
          <cell r="QB345">
            <v>29.787000000000003</v>
          </cell>
          <cell r="QC345">
            <v>0</v>
          </cell>
          <cell r="QD345">
            <v>0</v>
          </cell>
          <cell r="QE345">
            <v>0</v>
          </cell>
          <cell r="QM345">
            <v>0</v>
          </cell>
          <cell r="QN345">
            <v>0</v>
          </cell>
          <cell r="QO345">
            <v>0</v>
          </cell>
          <cell r="QP345">
            <v>0</v>
          </cell>
          <cell r="QQ345">
            <v>0</v>
          </cell>
          <cell r="QR345">
            <v>0</v>
          </cell>
          <cell r="QZ345">
            <v>0</v>
          </cell>
          <cell r="RA345">
            <v>0</v>
          </cell>
          <cell r="RB345">
            <v>0</v>
          </cell>
          <cell r="RC345">
            <v>0</v>
          </cell>
          <cell r="RD345">
            <v>0</v>
          </cell>
          <cell r="RE345">
            <v>0</v>
          </cell>
          <cell r="RP345">
            <v>0</v>
          </cell>
          <cell r="SA345">
            <v>0</v>
          </cell>
          <cell r="AOM345" t="str">
            <v>Сметный расчет</v>
          </cell>
        </row>
        <row r="346">
          <cell r="B346" t="str">
            <v>Техническое перевооружение КТП 10/0.4 кВ №43 с заменой корпуса КТП и силового трансформатора мощностью 160 кВА на 160 кВА в с. Захарвань МО ГО «Усинск»</v>
          </cell>
          <cell r="C346" t="str">
            <v>I_000-52-1-03.31-0970</v>
          </cell>
          <cell r="K346">
            <v>2022</v>
          </cell>
          <cell r="S346" t="str">
            <v xml:space="preserve"> </v>
          </cell>
          <cell r="V346">
            <v>0</v>
          </cell>
          <cell r="CC346">
            <v>0</v>
          </cell>
          <cell r="DG346">
            <v>0</v>
          </cell>
          <cell r="EK346">
            <v>0</v>
          </cell>
          <cell r="OJ346">
            <v>0</v>
          </cell>
          <cell r="OP346">
            <v>832.03</v>
          </cell>
          <cell r="OQ346">
            <v>82.712999999999994</v>
          </cell>
          <cell r="OR346">
            <v>447.75</v>
          </cell>
          <cell r="OS346">
            <v>177.58</v>
          </cell>
          <cell r="OZ346">
            <v>832.03</v>
          </cell>
          <cell r="PD346">
            <v>0</v>
          </cell>
          <cell r="PF346">
            <v>0</v>
          </cell>
          <cell r="PH346">
            <v>0</v>
          </cell>
          <cell r="PZ346">
            <v>0</v>
          </cell>
          <cell r="QA346">
            <v>0</v>
          </cell>
          <cell r="QB346">
            <v>47.07</v>
          </cell>
          <cell r="QC346">
            <v>0</v>
          </cell>
          <cell r="QD346">
            <v>0</v>
          </cell>
          <cell r="QE346">
            <v>0</v>
          </cell>
          <cell r="QM346">
            <v>0</v>
          </cell>
          <cell r="QN346">
            <v>0</v>
          </cell>
          <cell r="QO346">
            <v>0</v>
          </cell>
          <cell r="QP346">
            <v>0</v>
          </cell>
          <cell r="QQ346">
            <v>0</v>
          </cell>
          <cell r="QR346">
            <v>0</v>
          </cell>
          <cell r="QZ346">
            <v>0</v>
          </cell>
          <cell r="RA346">
            <v>0</v>
          </cell>
          <cell r="RB346">
            <v>0</v>
          </cell>
          <cell r="RC346">
            <v>0</v>
          </cell>
          <cell r="RD346">
            <v>0</v>
          </cell>
          <cell r="RE346">
            <v>0</v>
          </cell>
          <cell r="RP346">
            <v>0</v>
          </cell>
          <cell r="SA346">
            <v>0</v>
          </cell>
          <cell r="AOM346" t="str">
            <v>Сметный расчет</v>
          </cell>
        </row>
        <row r="347">
          <cell r="B347" t="str">
            <v>Техническое перевооружение КТП 10/0.4 кВ №34 с заменой корпуса КТП и силового трансформатора мощностью 160 кВА на 160 кВА в п. Причал МР «Печора»</v>
          </cell>
          <cell r="C347" t="str">
            <v>I_000-52-1-03.31-0971</v>
          </cell>
          <cell r="K347">
            <v>2022</v>
          </cell>
          <cell r="S347" t="str">
            <v xml:space="preserve"> </v>
          </cell>
          <cell r="V347">
            <v>0</v>
          </cell>
          <cell r="CC347">
            <v>0</v>
          </cell>
          <cell r="DG347">
            <v>0</v>
          </cell>
          <cell r="EK347">
            <v>0</v>
          </cell>
          <cell r="OJ347">
            <v>0</v>
          </cell>
          <cell r="OP347">
            <v>832.03</v>
          </cell>
          <cell r="OQ347">
            <v>82.712999999999994</v>
          </cell>
          <cell r="OR347">
            <v>447.75</v>
          </cell>
          <cell r="OS347">
            <v>177.58</v>
          </cell>
          <cell r="OZ347">
            <v>832.03</v>
          </cell>
          <cell r="PD347">
            <v>0</v>
          </cell>
          <cell r="PF347">
            <v>0</v>
          </cell>
          <cell r="PH347">
            <v>0</v>
          </cell>
          <cell r="PZ347">
            <v>0</v>
          </cell>
          <cell r="QA347">
            <v>0</v>
          </cell>
          <cell r="QB347">
            <v>47.07</v>
          </cell>
          <cell r="QC347">
            <v>0</v>
          </cell>
          <cell r="QD347">
            <v>0</v>
          </cell>
          <cell r="QE347">
            <v>0</v>
          </cell>
          <cell r="QM347">
            <v>0</v>
          </cell>
          <cell r="QN347">
            <v>0</v>
          </cell>
          <cell r="QO347">
            <v>0</v>
          </cell>
          <cell r="QP347">
            <v>0</v>
          </cell>
          <cell r="QQ347">
            <v>0</v>
          </cell>
          <cell r="QR347">
            <v>0</v>
          </cell>
          <cell r="QZ347">
            <v>0</v>
          </cell>
          <cell r="RA347">
            <v>0</v>
          </cell>
          <cell r="RB347">
            <v>0</v>
          </cell>
          <cell r="RC347">
            <v>0</v>
          </cell>
          <cell r="RD347">
            <v>0</v>
          </cell>
          <cell r="RE347">
            <v>0</v>
          </cell>
          <cell r="RP347">
            <v>0</v>
          </cell>
          <cell r="SA347">
            <v>0</v>
          </cell>
          <cell r="AOM347" t="str">
            <v>Сметный расчет</v>
          </cell>
        </row>
        <row r="348">
          <cell r="B348" t="str">
            <v>Техническое перевооружение КТП 10/0.4 кВ №42 с заменой корпуса КТП и силового трансформатора мощностью 250 кВА на 250 кВА в с. Захарвань МО ГО «Усинск»</v>
          </cell>
          <cell r="C348" t="str">
            <v>I_000-52-1-03.31-0973</v>
          </cell>
          <cell r="K348">
            <v>2022</v>
          </cell>
          <cell r="S348" t="str">
            <v xml:space="preserve"> </v>
          </cell>
          <cell r="V348">
            <v>0</v>
          </cell>
          <cell r="CC348">
            <v>0</v>
          </cell>
          <cell r="DG348">
            <v>0</v>
          </cell>
          <cell r="EK348">
            <v>0</v>
          </cell>
          <cell r="OJ348">
            <v>0</v>
          </cell>
          <cell r="OP348">
            <v>1299.4599999999998</v>
          </cell>
          <cell r="OQ348">
            <v>129.15100000000001</v>
          </cell>
          <cell r="OR348">
            <v>699.42</v>
          </cell>
          <cell r="OS348">
            <v>277.45</v>
          </cell>
          <cell r="OZ348">
            <v>1299.4599999999998</v>
          </cell>
          <cell r="PD348">
            <v>0</v>
          </cell>
          <cell r="PF348">
            <v>0</v>
          </cell>
          <cell r="PH348">
            <v>0</v>
          </cell>
          <cell r="PZ348">
            <v>0</v>
          </cell>
          <cell r="QA348">
            <v>0</v>
          </cell>
          <cell r="QB348">
            <v>73.564999999999998</v>
          </cell>
          <cell r="QC348">
            <v>0</v>
          </cell>
          <cell r="QD348">
            <v>0</v>
          </cell>
          <cell r="QE348">
            <v>0</v>
          </cell>
          <cell r="QM348">
            <v>0</v>
          </cell>
          <cell r="QN348">
            <v>0</v>
          </cell>
          <cell r="QO348">
            <v>0</v>
          </cell>
          <cell r="QP348">
            <v>0</v>
          </cell>
          <cell r="QQ348">
            <v>0</v>
          </cell>
          <cell r="QR348">
            <v>0</v>
          </cell>
          <cell r="QZ348">
            <v>0</v>
          </cell>
          <cell r="RA348">
            <v>0</v>
          </cell>
          <cell r="RB348">
            <v>0</v>
          </cell>
          <cell r="RC348">
            <v>0</v>
          </cell>
          <cell r="RD348">
            <v>0</v>
          </cell>
          <cell r="RE348">
            <v>0</v>
          </cell>
          <cell r="RP348">
            <v>0</v>
          </cell>
          <cell r="SA348">
            <v>0</v>
          </cell>
          <cell r="AOM348" t="str">
            <v>Сметный расчет</v>
          </cell>
        </row>
        <row r="349">
          <cell r="B349" t="str">
            <v>Техническое перевооружение КТП 10/0.4 кВ №51 с заменой корпуса КТП и силового трансформатора мощностью 160 кВА на 160 кВА в с. Щельябож МО ГО «Усинск»</v>
          </cell>
          <cell r="C349" t="str">
            <v>I_000-52-1-03.31-0974</v>
          </cell>
          <cell r="K349">
            <v>2022</v>
          </cell>
          <cell r="S349" t="str">
            <v xml:space="preserve"> </v>
          </cell>
          <cell r="V349">
            <v>0</v>
          </cell>
          <cell r="CC349">
            <v>0</v>
          </cell>
          <cell r="DG349">
            <v>0</v>
          </cell>
          <cell r="EK349">
            <v>0</v>
          </cell>
          <cell r="OJ349">
            <v>0</v>
          </cell>
          <cell r="OP349">
            <v>832.03</v>
          </cell>
          <cell r="OQ349">
            <v>82.712999999999994</v>
          </cell>
          <cell r="OR349">
            <v>447.75</v>
          </cell>
          <cell r="OS349">
            <v>177.58</v>
          </cell>
          <cell r="OZ349">
            <v>832.03</v>
          </cell>
          <cell r="PD349">
            <v>0</v>
          </cell>
          <cell r="PF349">
            <v>0</v>
          </cell>
          <cell r="PH349">
            <v>0</v>
          </cell>
          <cell r="PZ349">
            <v>0</v>
          </cell>
          <cell r="QA349">
            <v>0</v>
          </cell>
          <cell r="QB349">
            <v>47.07</v>
          </cell>
          <cell r="QC349">
            <v>0</v>
          </cell>
          <cell r="QD349">
            <v>0</v>
          </cell>
          <cell r="QE349">
            <v>0</v>
          </cell>
          <cell r="QM349">
            <v>0</v>
          </cell>
          <cell r="QN349">
            <v>0</v>
          </cell>
          <cell r="QO349">
            <v>0</v>
          </cell>
          <cell r="QP349">
            <v>0</v>
          </cell>
          <cell r="QQ349">
            <v>0</v>
          </cell>
          <cell r="QR349">
            <v>0</v>
          </cell>
          <cell r="QZ349">
            <v>0</v>
          </cell>
          <cell r="RA349">
            <v>0</v>
          </cell>
          <cell r="RB349">
            <v>0</v>
          </cell>
          <cell r="RC349">
            <v>0</v>
          </cell>
          <cell r="RD349">
            <v>0</v>
          </cell>
          <cell r="RE349">
            <v>0</v>
          </cell>
          <cell r="RP349">
            <v>0</v>
          </cell>
          <cell r="SA349">
            <v>0</v>
          </cell>
          <cell r="AOM349" t="str">
            <v>Сметный расчет</v>
          </cell>
        </row>
        <row r="350">
          <cell r="B350" t="str">
            <v>Техническое перевооружение КТП 10/0.4 кВ №50 с заменой корпуса КТП и силового трансформатора мощностью 250 кВА на 250 кВА в с. Щельябож МО ГО «Усинск»</v>
          </cell>
          <cell r="C350" t="str">
            <v>I_000-52-1-03.31-0975</v>
          </cell>
          <cell r="K350">
            <v>2022</v>
          </cell>
          <cell r="S350" t="str">
            <v xml:space="preserve"> </v>
          </cell>
          <cell r="V350">
            <v>0</v>
          </cell>
          <cell r="CC350">
            <v>0</v>
          </cell>
          <cell r="DG350">
            <v>0</v>
          </cell>
          <cell r="EK350">
            <v>0</v>
          </cell>
          <cell r="OJ350">
            <v>0</v>
          </cell>
          <cell r="OP350">
            <v>1299.4599999999998</v>
          </cell>
          <cell r="OQ350">
            <v>129.15100000000001</v>
          </cell>
          <cell r="OR350">
            <v>699.42</v>
          </cell>
          <cell r="OS350">
            <v>277.45</v>
          </cell>
          <cell r="OZ350">
            <v>1299.4599999999998</v>
          </cell>
          <cell r="PD350">
            <v>0</v>
          </cell>
          <cell r="PF350">
            <v>0</v>
          </cell>
          <cell r="PH350">
            <v>0</v>
          </cell>
          <cell r="PZ350">
            <v>0</v>
          </cell>
          <cell r="QA350">
            <v>0</v>
          </cell>
          <cell r="QB350">
            <v>73.564999999999998</v>
          </cell>
          <cell r="QC350">
            <v>0</v>
          </cell>
          <cell r="QD350">
            <v>0</v>
          </cell>
          <cell r="QE350">
            <v>0</v>
          </cell>
          <cell r="QM350">
            <v>0</v>
          </cell>
          <cell r="QN350">
            <v>0</v>
          </cell>
          <cell r="QO350">
            <v>0</v>
          </cell>
          <cell r="QP350">
            <v>0</v>
          </cell>
          <cell r="QQ350">
            <v>0</v>
          </cell>
          <cell r="QR350">
            <v>0</v>
          </cell>
          <cell r="QZ350">
            <v>0</v>
          </cell>
          <cell r="RA350">
            <v>0</v>
          </cell>
          <cell r="RB350">
            <v>0</v>
          </cell>
          <cell r="RC350">
            <v>0</v>
          </cell>
          <cell r="RD350">
            <v>0</v>
          </cell>
          <cell r="RE350">
            <v>0</v>
          </cell>
          <cell r="RP350">
            <v>0</v>
          </cell>
          <cell r="SA350">
            <v>0</v>
          </cell>
          <cell r="AOM350" t="str">
            <v>Сметный расчет</v>
          </cell>
        </row>
        <row r="351">
          <cell r="B351" t="str">
            <v>Техническое перевооружение КТП 20/0.4 кВ №48 с заменой корпуса КТП и силового трансформатора мощностью 250 кВА на 250 кВА в с. Красный Яг МР «Печора»</v>
          </cell>
          <cell r="C351" t="str">
            <v>I_000-52-1-03.31-0976</v>
          </cell>
          <cell r="K351">
            <v>2022</v>
          </cell>
          <cell r="S351" t="str">
            <v xml:space="preserve"> </v>
          </cell>
          <cell r="V351">
            <v>0</v>
          </cell>
          <cell r="CC351">
            <v>0</v>
          </cell>
          <cell r="DG351">
            <v>0</v>
          </cell>
          <cell r="EK351">
            <v>0</v>
          </cell>
          <cell r="OJ351">
            <v>0</v>
          </cell>
          <cell r="OP351">
            <v>1299.4599999999998</v>
          </cell>
          <cell r="OQ351">
            <v>129.15100000000001</v>
          </cell>
          <cell r="OR351">
            <v>699.42</v>
          </cell>
          <cell r="OS351">
            <v>277.45</v>
          </cell>
          <cell r="OZ351">
            <v>1299.4599999999998</v>
          </cell>
          <cell r="PD351">
            <v>0</v>
          </cell>
          <cell r="PF351">
            <v>0</v>
          </cell>
          <cell r="PH351">
            <v>0</v>
          </cell>
          <cell r="PZ351">
            <v>0</v>
          </cell>
          <cell r="QA351">
            <v>0</v>
          </cell>
          <cell r="QB351">
            <v>73.564999999999998</v>
          </cell>
          <cell r="QC351">
            <v>0</v>
          </cell>
          <cell r="QD351">
            <v>0</v>
          </cell>
          <cell r="QE351">
            <v>0</v>
          </cell>
          <cell r="QM351">
            <v>0</v>
          </cell>
          <cell r="QN351">
            <v>0</v>
          </cell>
          <cell r="QO351">
            <v>0</v>
          </cell>
          <cell r="QP351">
            <v>0</v>
          </cell>
          <cell r="QQ351">
            <v>0</v>
          </cell>
          <cell r="QR351">
            <v>0</v>
          </cell>
          <cell r="QZ351">
            <v>0</v>
          </cell>
          <cell r="RA351">
            <v>0</v>
          </cell>
          <cell r="RB351">
            <v>0</v>
          </cell>
          <cell r="RC351">
            <v>0</v>
          </cell>
          <cell r="RD351">
            <v>0</v>
          </cell>
          <cell r="RE351">
            <v>0</v>
          </cell>
          <cell r="RP351">
            <v>0</v>
          </cell>
          <cell r="SA351">
            <v>0</v>
          </cell>
          <cell r="AOM351" t="str">
            <v>Сметный расчет</v>
          </cell>
        </row>
        <row r="352">
          <cell r="B352" t="str">
            <v>Техническое перевооружение МТП 20/0.4 кВ №77 с заменой корпуса КТП и силового трансформатора мощностью 250 кВА на 250 кВА в п. Озёрный МР «Печора»</v>
          </cell>
          <cell r="C352" t="str">
            <v>I_000-52-1-03.31-0977</v>
          </cell>
          <cell r="K352">
            <v>2022</v>
          </cell>
          <cell r="S352" t="str">
            <v xml:space="preserve"> </v>
          </cell>
          <cell r="V352">
            <v>0</v>
          </cell>
          <cell r="CC352">
            <v>0</v>
          </cell>
          <cell r="DG352">
            <v>0</v>
          </cell>
          <cell r="EK352">
            <v>0</v>
          </cell>
          <cell r="OJ352">
            <v>0</v>
          </cell>
          <cell r="OP352">
            <v>1299.4599999999998</v>
          </cell>
          <cell r="OQ352">
            <v>129.15100000000001</v>
          </cell>
          <cell r="OR352">
            <v>699.42</v>
          </cell>
          <cell r="OS352">
            <v>277.45</v>
          </cell>
          <cell r="OZ352">
            <v>1299.4599999999998</v>
          </cell>
          <cell r="PD352">
            <v>0</v>
          </cell>
          <cell r="PF352">
            <v>0</v>
          </cell>
          <cell r="PH352">
            <v>0</v>
          </cell>
          <cell r="PZ352">
            <v>0</v>
          </cell>
          <cell r="QA352">
            <v>0</v>
          </cell>
          <cell r="QB352">
            <v>73.564999999999998</v>
          </cell>
          <cell r="QC352">
            <v>0</v>
          </cell>
          <cell r="QD352">
            <v>0</v>
          </cell>
          <cell r="QE352">
            <v>0</v>
          </cell>
          <cell r="QM352">
            <v>0</v>
          </cell>
          <cell r="QN352">
            <v>0</v>
          </cell>
          <cell r="QO352">
            <v>0</v>
          </cell>
          <cell r="QP352">
            <v>0</v>
          </cell>
          <cell r="QQ352">
            <v>0</v>
          </cell>
          <cell r="QR352">
            <v>0</v>
          </cell>
          <cell r="QZ352">
            <v>0</v>
          </cell>
          <cell r="RA352">
            <v>0</v>
          </cell>
          <cell r="RB352">
            <v>0</v>
          </cell>
          <cell r="RC352">
            <v>0</v>
          </cell>
          <cell r="RD352">
            <v>0</v>
          </cell>
          <cell r="RE352">
            <v>0</v>
          </cell>
          <cell r="RP352">
            <v>0</v>
          </cell>
          <cell r="SA352">
            <v>0</v>
          </cell>
          <cell r="AOM352" t="str">
            <v>Сметный расчет</v>
          </cell>
        </row>
        <row r="353">
          <cell r="B353" t="str">
            <v>Техническое перевооружение КТП 20/0.4 кВ №78 с заменой корпуса КТП и силового трансформатора мощностью 400 кВА на 400 кВА в п. Озёрный МР «Печора»</v>
          </cell>
          <cell r="C353" t="str">
            <v>I_000-52-1-03.31-0978</v>
          </cell>
          <cell r="K353">
            <v>2023</v>
          </cell>
          <cell r="S353" t="str">
            <v xml:space="preserve"> </v>
          </cell>
          <cell r="V353">
            <v>0</v>
          </cell>
          <cell r="CC353">
            <v>0</v>
          </cell>
          <cell r="DG353">
            <v>0</v>
          </cell>
          <cell r="EK353">
            <v>0</v>
          </cell>
          <cell r="OJ353">
            <v>0</v>
          </cell>
          <cell r="OP353">
            <v>1727.14</v>
          </cell>
          <cell r="OQ353">
            <v>171.69</v>
          </cell>
          <cell r="OR353">
            <v>929.52</v>
          </cell>
          <cell r="OS353">
            <v>368.75</v>
          </cell>
          <cell r="OZ353">
            <v>1727.14</v>
          </cell>
          <cell r="PD353">
            <v>0</v>
          </cell>
          <cell r="PF353">
            <v>0</v>
          </cell>
          <cell r="PH353">
            <v>0</v>
          </cell>
          <cell r="PZ353">
            <v>0</v>
          </cell>
          <cell r="QA353">
            <v>0</v>
          </cell>
          <cell r="QB353">
            <v>97.757999999999996</v>
          </cell>
          <cell r="QC353">
            <v>0</v>
          </cell>
          <cell r="QD353">
            <v>0</v>
          </cell>
          <cell r="QE353">
            <v>0</v>
          </cell>
          <cell r="QM353">
            <v>0</v>
          </cell>
          <cell r="QN353">
            <v>0</v>
          </cell>
          <cell r="QO353">
            <v>0</v>
          </cell>
          <cell r="QP353">
            <v>0</v>
          </cell>
          <cell r="QQ353">
            <v>0</v>
          </cell>
          <cell r="QR353">
            <v>0</v>
          </cell>
          <cell r="QZ353">
            <v>0</v>
          </cell>
          <cell r="RA353">
            <v>0</v>
          </cell>
          <cell r="RB353">
            <v>0</v>
          </cell>
          <cell r="RC353">
            <v>0</v>
          </cell>
          <cell r="RD353">
            <v>0</v>
          </cell>
          <cell r="RE353">
            <v>0</v>
          </cell>
          <cell r="RP353">
            <v>0</v>
          </cell>
          <cell r="SA353">
            <v>0</v>
          </cell>
          <cell r="AOM353" t="str">
            <v>Сметный расчет</v>
          </cell>
        </row>
        <row r="354">
          <cell r="B354" t="str">
            <v>Техническое перевооружение КТП 10/0.4 кВ №94 с заменой корпуса КТП и силового трансформатора мощностью 100 кВА на 100 кВА в п. Березовка МР «Печора»</v>
          </cell>
          <cell r="C354" t="str">
            <v>I_000-52-1-03.31-0979</v>
          </cell>
          <cell r="K354">
            <v>2022</v>
          </cell>
          <cell r="S354" t="str">
            <v xml:space="preserve"> </v>
          </cell>
          <cell r="V354">
            <v>0</v>
          </cell>
          <cell r="CC354">
            <v>0</v>
          </cell>
          <cell r="DG354">
            <v>0</v>
          </cell>
          <cell r="EK354">
            <v>0</v>
          </cell>
          <cell r="OJ354">
            <v>0</v>
          </cell>
          <cell r="OP354">
            <v>736.52</v>
          </cell>
          <cell r="OQ354">
            <v>73.19</v>
          </cell>
          <cell r="OR354">
            <v>396.42</v>
          </cell>
          <cell r="OS354">
            <v>157.25</v>
          </cell>
          <cell r="OZ354">
            <v>736.52</v>
          </cell>
          <cell r="PD354">
            <v>0</v>
          </cell>
          <cell r="PF354">
            <v>0</v>
          </cell>
          <cell r="PH354">
            <v>0</v>
          </cell>
          <cell r="PZ354">
            <v>0</v>
          </cell>
          <cell r="QA354">
            <v>0</v>
          </cell>
          <cell r="QB354">
            <v>41.772999999999996</v>
          </cell>
          <cell r="QC354">
            <v>0</v>
          </cell>
          <cell r="QD354">
            <v>0</v>
          </cell>
          <cell r="QE354">
            <v>0</v>
          </cell>
          <cell r="QM354">
            <v>0</v>
          </cell>
          <cell r="QN354">
            <v>0</v>
          </cell>
          <cell r="QO354">
            <v>0</v>
          </cell>
          <cell r="QP354">
            <v>0</v>
          </cell>
          <cell r="QQ354">
            <v>0</v>
          </cell>
          <cell r="QR354">
            <v>0</v>
          </cell>
          <cell r="QZ354">
            <v>0</v>
          </cell>
          <cell r="RA354">
            <v>0</v>
          </cell>
          <cell r="RB354">
            <v>0</v>
          </cell>
          <cell r="RC354">
            <v>0</v>
          </cell>
          <cell r="RD354">
            <v>0</v>
          </cell>
          <cell r="RE354">
            <v>0</v>
          </cell>
          <cell r="RP354">
            <v>0</v>
          </cell>
          <cell r="SA354">
            <v>0</v>
          </cell>
          <cell r="AOM354" t="str">
            <v>Сметный расчет</v>
          </cell>
        </row>
        <row r="355">
          <cell r="B355" t="str">
            <v>Техническое перевооружение КТП 10/0.4 кВ №31 с заменой корпуса КТП и силового трансформатора мощностью 160 кВА на 160 кВА в п. Трубоседъельск МР «Печора»</v>
          </cell>
          <cell r="C355" t="str">
            <v>I_000-52-1-03.31-0980</v>
          </cell>
          <cell r="K355">
            <v>2022</v>
          </cell>
          <cell r="S355" t="str">
            <v xml:space="preserve"> </v>
          </cell>
          <cell r="V355">
            <v>0</v>
          </cell>
          <cell r="CC355">
            <v>0</v>
          </cell>
          <cell r="DG355">
            <v>0</v>
          </cell>
          <cell r="EK355">
            <v>0</v>
          </cell>
          <cell r="OJ355">
            <v>0</v>
          </cell>
          <cell r="OP355">
            <v>832.03</v>
          </cell>
          <cell r="OQ355">
            <v>82.712999999999994</v>
          </cell>
          <cell r="OR355">
            <v>447.75</v>
          </cell>
          <cell r="OS355">
            <v>177.58</v>
          </cell>
          <cell r="OZ355">
            <v>832.03</v>
          </cell>
          <cell r="PD355">
            <v>0</v>
          </cell>
          <cell r="PF355">
            <v>0</v>
          </cell>
          <cell r="PH355">
            <v>0</v>
          </cell>
          <cell r="PZ355">
            <v>0</v>
          </cell>
          <cell r="QA355">
            <v>0</v>
          </cell>
          <cell r="QB355">
            <v>47.07</v>
          </cell>
          <cell r="QC355">
            <v>0</v>
          </cell>
          <cell r="QD355">
            <v>0</v>
          </cell>
          <cell r="QE355">
            <v>0</v>
          </cell>
          <cell r="QM355">
            <v>0</v>
          </cell>
          <cell r="QN355">
            <v>0</v>
          </cell>
          <cell r="QO355">
            <v>0</v>
          </cell>
          <cell r="QP355">
            <v>0</v>
          </cell>
          <cell r="QQ355">
            <v>0</v>
          </cell>
          <cell r="QR355">
            <v>0</v>
          </cell>
          <cell r="QZ355">
            <v>0</v>
          </cell>
          <cell r="RA355">
            <v>0</v>
          </cell>
          <cell r="RB355">
            <v>0</v>
          </cell>
          <cell r="RC355">
            <v>0</v>
          </cell>
          <cell r="RD355">
            <v>0</v>
          </cell>
          <cell r="RE355">
            <v>0</v>
          </cell>
          <cell r="RP355">
            <v>0</v>
          </cell>
          <cell r="SA355">
            <v>0</v>
          </cell>
          <cell r="AOM355" t="str">
            <v>Сметный расчет</v>
          </cell>
        </row>
        <row r="356">
          <cell r="B356" t="str">
            <v>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v>
          </cell>
          <cell r="C356" t="str">
            <v>F_000-55-1-03.13-1151</v>
          </cell>
          <cell r="K356">
            <v>2017</v>
          </cell>
          <cell r="S356" t="str">
            <v>Январь 2017</v>
          </cell>
          <cell r="V356">
            <v>0</v>
          </cell>
          <cell r="CC356">
            <v>0</v>
          </cell>
          <cell r="DG356">
            <v>53449.369620000005</v>
          </cell>
          <cell r="EK356">
            <v>6136.7234699999999</v>
          </cell>
          <cell r="OJ356">
            <v>0</v>
          </cell>
          <cell r="OP356">
            <v>51110.654289999999</v>
          </cell>
          <cell r="OQ356">
            <v>1440</v>
          </cell>
          <cell r="OR356">
            <v>5860.5107099999996</v>
          </cell>
          <cell r="OS356">
            <v>37420.002849999997</v>
          </cell>
          <cell r="OZ356">
            <v>0</v>
          </cell>
          <cell r="PD356">
            <v>1440</v>
          </cell>
          <cell r="PF356">
            <v>49670.654289999999</v>
          </cell>
          <cell r="PH356">
            <v>0</v>
          </cell>
          <cell r="PZ356">
            <v>0</v>
          </cell>
          <cell r="QA356">
            <v>0</v>
          </cell>
          <cell r="QB356">
            <v>2710.37086</v>
          </cell>
          <cell r="QC356">
            <v>0</v>
          </cell>
          <cell r="QD356">
            <v>2710.37086</v>
          </cell>
          <cell r="QE356">
            <v>0</v>
          </cell>
          <cell r="QM356">
            <v>0</v>
          </cell>
          <cell r="QN356">
            <v>0</v>
          </cell>
          <cell r="QO356">
            <v>1314.5123100000001</v>
          </cell>
          <cell r="QP356">
            <v>0</v>
          </cell>
          <cell r="QQ356">
            <v>1314.5123100000001</v>
          </cell>
          <cell r="QR356">
            <v>0</v>
          </cell>
          <cell r="QZ356">
            <v>0</v>
          </cell>
          <cell r="RA356">
            <v>0</v>
          </cell>
          <cell r="RB356">
            <v>0</v>
          </cell>
          <cell r="RC356">
            <v>0</v>
          </cell>
          <cell r="RD356">
            <v>0</v>
          </cell>
          <cell r="RE356">
            <v>0</v>
          </cell>
          <cell r="RP356">
            <v>0</v>
          </cell>
          <cell r="SA356">
            <v>0</v>
          </cell>
          <cell r="AOM356" t="str">
            <v>Сводка затрат</v>
          </cell>
        </row>
        <row r="357">
          <cell r="B357" t="str">
            <v>Техническое перевооружение ПС 35/6 кВ «Советская»: замена МВ 35 кВ на ВВ (ВЭС) (2 шт)</v>
          </cell>
          <cell r="C357" t="str">
            <v>F_000-51-1-03.21-0645</v>
          </cell>
          <cell r="K357">
            <v>2019</v>
          </cell>
          <cell r="S357" t="str">
            <v>Февраль 2018</v>
          </cell>
          <cell r="V357">
            <v>349.86599999999999</v>
          </cell>
          <cell r="CC357">
            <v>0</v>
          </cell>
          <cell r="DG357">
            <v>0</v>
          </cell>
          <cell r="EK357">
            <v>176.51381000000001</v>
          </cell>
          <cell r="OJ357">
            <v>349.86599999999999</v>
          </cell>
          <cell r="OP357">
            <v>4754.5995300000004</v>
          </cell>
          <cell r="OQ357">
            <v>349.86599999999999</v>
          </cell>
          <cell r="OR357">
            <v>855.98266000000001</v>
          </cell>
          <cell r="OS357">
            <v>3265.75927</v>
          </cell>
          <cell r="OZ357">
            <v>4228.2197200000001</v>
          </cell>
          <cell r="PD357">
            <v>0</v>
          </cell>
          <cell r="PF357">
            <v>0</v>
          </cell>
          <cell r="PH357">
            <v>176.51381000000001</v>
          </cell>
          <cell r="PZ357">
            <v>0</v>
          </cell>
          <cell r="QA357">
            <v>0</v>
          </cell>
          <cell r="QB357">
            <v>128.2927</v>
          </cell>
          <cell r="QC357">
            <v>0</v>
          </cell>
          <cell r="QD357">
            <v>0</v>
          </cell>
          <cell r="QE357">
            <v>128.2927</v>
          </cell>
          <cell r="QM357">
            <v>0</v>
          </cell>
          <cell r="QN357">
            <v>0</v>
          </cell>
          <cell r="QO357">
            <v>48.221110000000003</v>
          </cell>
          <cell r="QP357">
            <v>0</v>
          </cell>
          <cell r="QQ357">
            <v>0</v>
          </cell>
          <cell r="QR357">
            <v>48.221110000000003</v>
          </cell>
          <cell r="QZ357">
            <v>349.86599999999999</v>
          </cell>
          <cell r="RA357">
            <v>0</v>
          </cell>
          <cell r="RB357">
            <v>0</v>
          </cell>
          <cell r="RC357">
            <v>0</v>
          </cell>
          <cell r="RD357">
            <v>0</v>
          </cell>
          <cell r="RE357">
            <v>0</v>
          </cell>
          <cell r="RP357">
            <v>0</v>
          </cell>
          <cell r="SA357">
            <v>0</v>
          </cell>
          <cell r="AOM357" t="str">
            <v>Сводка затрат</v>
          </cell>
        </row>
        <row r="360">
          <cell r="B360" t="str">
            <v>Техническое перевооружение РП 10 кВ № 3 с заменой существующих ячеек (20 шт.) в г. Печора</v>
          </cell>
          <cell r="C360" t="str">
            <v>I_000-52-1-03.31-0985</v>
          </cell>
          <cell r="K360">
            <v>2023</v>
          </cell>
          <cell r="S360" t="str">
            <v xml:space="preserve"> </v>
          </cell>
          <cell r="V360">
            <v>0</v>
          </cell>
          <cell r="CC360">
            <v>0</v>
          </cell>
          <cell r="DG360">
            <v>0</v>
          </cell>
          <cell r="EK360">
            <v>0</v>
          </cell>
          <cell r="OJ360">
            <v>0</v>
          </cell>
          <cell r="OP360">
            <v>42639.68</v>
          </cell>
          <cell r="OQ360">
            <v>1108.4690000000001</v>
          </cell>
          <cell r="OR360">
            <v>17400.310000000001</v>
          </cell>
          <cell r="OS360">
            <v>17445.95</v>
          </cell>
          <cell r="OZ360">
            <v>42639.68</v>
          </cell>
          <cell r="PD360">
            <v>0</v>
          </cell>
          <cell r="PF360">
            <v>0</v>
          </cell>
          <cell r="PH360">
            <v>0</v>
          </cell>
          <cell r="PZ360">
            <v>0</v>
          </cell>
          <cell r="QA360">
            <v>0</v>
          </cell>
          <cell r="QB360">
            <v>2284.96</v>
          </cell>
          <cell r="QC360">
            <v>0</v>
          </cell>
          <cell r="QD360">
            <v>0</v>
          </cell>
          <cell r="QE360">
            <v>0</v>
          </cell>
          <cell r="QM360">
            <v>0</v>
          </cell>
          <cell r="QN360">
            <v>0</v>
          </cell>
          <cell r="QO360">
            <v>0</v>
          </cell>
          <cell r="QP360">
            <v>0</v>
          </cell>
          <cell r="QQ360">
            <v>0</v>
          </cell>
          <cell r="QR360">
            <v>0</v>
          </cell>
          <cell r="QZ360">
            <v>0</v>
          </cell>
          <cell r="RA360">
            <v>0</v>
          </cell>
          <cell r="RB360">
            <v>0</v>
          </cell>
          <cell r="RC360">
            <v>0</v>
          </cell>
          <cell r="RD360">
            <v>0</v>
          </cell>
          <cell r="RE360">
            <v>0</v>
          </cell>
          <cell r="RP360">
            <v>0</v>
          </cell>
          <cell r="SA360">
            <v>0</v>
          </cell>
          <cell r="AOM360" t="str">
            <v>Сметный расчет</v>
          </cell>
        </row>
        <row r="361">
          <cell r="B361" t="str">
            <v>Техническое перевооружение ПС 110/10 кВ «Визинга»: замена МВ 110 кВ ВЛ №192 на элегазовый выключатель 110 кВ в с. Визинга Сысольского района Республики Коми (ЮЭС)</v>
          </cell>
          <cell r="C361" t="str">
            <v>F_000-55-1-03.13-0018</v>
          </cell>
          <cell r="K361">
            <v>2016</v>
          </cell>
          <cell r="S361" t="str">
            <v>Август 2016</v>
          </cell>
          <cell r="V361">
            <v>1593</v>
          </cell>
          <cell r="CC361">
            <v>3233.5121899999999</v>
          </cell>
          <cell r="DG361">
            <v>60.637999999999998</v>
          </cell>
          <cell r="EK361">
            <v>0</v>
          </cell>
          <cell r="OJ361">
            <v>0</v>
          </cell>
          <cell r="OP361">
            <v>4292.6996200000003</v>
          </cell>
          <cell r="OQ361">
            <v>133</v>
          </cell>
          <cell r="OR361">
            <v>563.02108999999996</v>
          </cell>
          <cell r="OS361">
            <v>3000</v>
          </cell>
          <cell r="OZ361">
            <v>0</v>
          </cell>
          <cell r="PD361">
            <v>4292.6996200000003</v>
          </cell>
          <cell r="PF361">
            <v>0</v>
          </cell>
          <cell r="PH361">
            <v>0</v>
          </cell>
          <cell r="PZ361">
            <v>0</v>
          </cell>
          <cell r="QA361">
            <v>0</v>
          </cell>
          <cell r="QB361">
            <v>889.96536000000003</v>
          </cell>
          <cell r="QC361">
            <v>889.96536000000003</v>
          </cell>
          <cell r="QD361">
            <v>0</v>
          </cell>
          <cell r="QE361">
            <v>0</v>
          </cell>
          <cell r="QM361">
            <v>0</v>
          </cell>
          <cell r="QN361">
            <v>0</v>
          </cell>
          <cell r="QO361">
            <v>42.481070000000003</v>
          </cell>
          <cell r="QP361">
            <v>42.481070000000003</v>
          </cell>
          <cell r="QQ361">
            <v>0</v>
          </cell>
          <cell r="QR361">
            <v>0</v>
          </cell>
          <cell r="QZ361">
            <v>0</v>
          </cell>
          <cell r="RA361">
            <v>0</v>
          </cell>
          <cell r="RB361">
            <v>57.75</v>
          </cell>
          <cell r="RC361">
            <v>57.75</v>
          </cell>
          <cell r="RD361">
            <v>0</v>
          </cell>
          <cell r="RE361">
            <v>0</v>
          </cell>
          <cell r="RP361">
            <v>0</v>
          </cell>
          <cell r="SA361">
            <v>0</v>
          </cell>
          <cell r="AOM361" t="str">
            <v>Сводка затрат</v>
          </cell>
        </row>
        <row r="362">
          <cell r="B362" t="str">
            <v>Техническое перевооружение ПС 35/6 кВ «Советская» (ВЭС) (РЗА - 1 компл.)</v>
          </cell>
          <cell r="C362" t="str">
            <v>F_000-51-1-03.21-0947</v>
          </cell>
          <cell r="K362">
            <v>2019</v>
          </cell>
          <cell r="S362" t="str">
            <v>Февраль 2018</v>
          </cell>
          <cell r="V362">
            <v>590</v>
          </cell>
          <cell r="CC362">
            <v>0</v>
          </cell>
          <cell r="DG362">
            <v>0</v>
          </cell>
          <cell r="EK362">
            <v>336.96663000000001</v>
          </cell>
          <cell r="OJ362">
            <v>500</v>
          </cell>
          <cell r="OP362">
            <v>18048.607179999999</v>
          </cell>
          <cell r="OQ362">
            <v>500</v>
          </cell>
          <cell r="OR362">
            <v>1912.1529399999999</v>
          </cell>
          <cell r="OS362">
            <v>13469.42562</v>
          </cell>
          <cell r="OZ362">
            <v>17211.64055</v>
          </cell>
          <cell r="PD362">
            <v>0</v>
          </cell>
          <cell r="PF362">
            <v>0</v>
          </cell>
          <cell r="PH362">
            <v>336.96663000000001</v>
          </cell>
          <cell r="PZ362">
            <v>0</v>
          </cell>
          <cell r="QA362">
            <v>0</v>
          </cell>
          <cell r="QB362">
            <v>264.75634000000002</v>
          </cell>
          <cell r="QC362">
            <v>0</v>
          </cell>
          <cell r="QD362">
            <v>0</v>
          </cell>
          <cell r="QE362">
            <v>264.75634000000002</v>
          </cell>
          <cell r="QM362">
            <v>0</v>
          </cell>
          <cell r="QN362">
            <v>0</v>
          </cell>
          <cell r="QO362">
            <v>72.210290000000001</v>
          </cell>
          <cell r="QP362">
            <v>0</v>
          </cell>
          <cell r="QQ362">
            <v>0</v>
          </cell>
          <cell r="QR362">
            <v>72.210290000000001</v>
          </cell>
          <cell r="QZ362">
            <v>0</v>
          </cell>
          <cell r="RA362">
            <v>0</v>
          </cell>
          <cell r="RB362">
            <v>0</v>
          </cell>
          <cell r="RC362">
            <v>0</v>
          </cell>
          <cell r="RD362">
            <v>0</v>
          </cell>
          <cell r="RE362">
            <v>0</v>
          </cell>
          <cell r="RP362">
            <v>0</v>
          </cell>
          <cell r="SA362">
            <v>0</v>
          </cell>
          <cell r="AOM362" t="str">
            <v>Сводка затрат</v>
          </cell>
        </row>
        <row r="363">
          <cell r="B363" t="str">
            <v>Техническое перевооружение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63" t="str">
            <v>I_000-55-1-03.13-1639</v>
          </cell>
          <cell r="K363">
            <v>2019</v>
          </cell>
          <cell r="S363" t="str">
            <v>Февраль 2017</v>
          </cell>
          <cell r="V363">
            <v>266.68</v>
          </cell>
          <cell r="CC363">
            <v>0</v>
          </cell>
          <cell r="DG363">
            <v>0</v>
          </cell>
          <cell r="EK363">
            <v>3364.2808800000003</v>
          </cell>
          <cell r="OJ363">
            <v>226</v>
          </cell>
          <cell r="OP363">
            <v>141286.07847000001</v>
          </cell>
          <cell r="OQ363">
            <v>226</v>
          </cell>
          <cell r="OR363">
            <v>82335.316089999993</v>
          </cell>
          <cell r="OS363">
            <v>47896.118399999999</v>
          </cell>
          <cell r="OZ363">
            <v>137695.79759</v>
          </cell>
          <cell r="PD363">
            <v>0</v>
          </cell>
          <cell r="PF363">
            <v>0</v>
          </cell>
          <cell r="PH363">
            <v>3364.2808800000003</v>
          </cell>
          <cell r="PZ363">
            <v>0</v>
          </cell>
          <cell r="QA363">
            <v>0</v>
          </cell>
          <cell r="QB363">
            <v>3543.2053799999999</v>
          </cell>
          <cell r="QC363">
            <v>0</v>
          </cell>
          <cell r="QD363">
            <v>0</v>
          </cell>
          <cell r="QE363">
            <v>3204.9230900000002</v>
          </cell>
          <cell r="QM363">
            <v>0</v>
          </cell>
          <cell r="QN363">
            <v>0</v>
          </cell>
          <cell r="QO363">
            <v>159.35778999999999</v>
          </cell>
          <cell r="QP363">
            <v>0</v>
          </cell>
          <cell r="QQ363">
            <v>0</v>
          </cell>
          <cell r="QR363">
            <v>159.35778999999999</v>
          </cell>
          <cell r="QZ363">
            <v>0</v>
          </cell>
          <cell r="RA363">
            <v>0</v>
          </cell>
          <cell r="RB363">
            <v>0</v>
          </cell>
          <cell r="RC363">
            <v>0</v>
          </cell>
          <cell r="RD363">
            <v>0</v>
          </cell>
          <cell r="RE363">
            <v>0</v>
          </cell>
          <cell r="RP363">
            <v>19162.02118</v>
          </cell>
          <cell r="SA363">
            <v>0</v>
          </cell>
          <cell r="AOM363" t="str">
            <v>Сводка затрат</v>
          </cell>
        </row>
        <row r="364">
          <cell r="B364" t="str">
            <v>Техническое перевооружение ПС 35/6 кВ "Усинская": замена МВ 35 кВ на ВВ (ВЭС) (2 шт)</v>
          </cell>
          <cell r="C364" t="str">
            <v>F_000-51-1-03.21-0643</v>
          </cell>
          <cell r="K364">
            <v>2015</v>
          </cell>
          <cell r="S364" t="str">
            <v>Январь 2015</v>
          </cell>
          <cell r="V364">
            <v>512.22551000000021</v>
          </cell>
          <cell r="CC364">
            <v>5955.2401200000004</v>
          </cell>
          <cell r="DG364">
            <v>0</v>
          </cell>
          <cell r="EK364">
            <v>0</v>
          </cell>
          <cell r="OJ364">
            <v>5559.03917</v>
          </cell>
          <cell r="OP364">
            <v>5559.03917</v>
          </cell>
          <cell r="OQ364">
            <v>320.084</v>
          </cell>
          <cell r="OR364">
            <v>1120.84131</v>
          </cell>
          <cell r="OS364">
            <v>3481.9998999999998</v>
          </cell>
          <cell r="OZ364">
            <v>0</v>
          </cell>
          <cell r="PD364">
            <v>0</v>
          </cell>
          <cell r="PF364">
            <v>0</v>
          </cell>
          <cell r="PH364">
            <v>0</v>
          </cell>
          <cell r="PZ364">
            <v>0</v>
          </cell>
          <cell r="QA364">
            <v>145.54</v>
          </cell>
          <cell r="QB364">
            <v>0</v>
          </cell>
          <cell r="QC364">
            <v>0</v>
          </cell>
          <cell r="QD364">
            <v>0</v>
          </cell>
          <cell r="QE364">
            <v>0</v>
          </cell>
          <cell r="QM364">
            <v>0</v>
          </cell>
          <cell r="QN364">
            <v>46.601509999999998</v>
          </cell>
          <cell r="QO364">
            <v>0</v>
          </cell>
          <cell r="QP364">
            <v>0</v>
          </cell>
          <cell r="QQ364">
            <v>0</v>
          </cell>
          <cell r="QR364">
            <v>0</v>
          </cell>
          <cell r="QZ364">
            <v>320.084</v>
          </cell>
          <cell r="RA364">
            <v>0</v>
          </cell>
          <cell r="RB364">
            <v>0</v>
          </cell>
          <cell r="RC364">
            <v>0</v>
          </cell>
          <cell r="RD364">
            <v>0</v>
          </cell>
          <cell r="RE364">
            <v>0</v>
          </cell>
          <cell r="RP364">
            <v>0</v>
          </cell>
          <cell r="SA364">
            <v>0</v>
          </cell>
          <cell r="AOM364" t="str">
            <v>Сводка затрат</v>
          </cell>
        </row>
        <row r="365">
          <cell r="B365" t="str">
            <v>Техническое перевооружение ПС 35/6 кВ "Усинская" (ВЭС) (выключатели 35 кВ - 2 шт.)</v>
          </cell>
          <cell r="C365" t="str">
            <v>F_000-51-1-03.21-0945</v>
          </cell>
          <cell r="K365">
            <v>2015</v>
          </cell>
          <cell r="S365" t="str">
            <v>Январь 2015</v>
          </cell>
          <cell r="V365">
            <v>6070.087309999999</v>
          </cell>
          <cell r="CC365">
            <v>19749.36709</v>
          </cell>
          <cell r="DG365">
            <v>0</v>
          </cell>
          <cell r="EK365">
            <v>0</v>
          </cell>
          <cell r="OJ365">
            <v>21975.880860000001</v>
          </cell>
          <cell r="OP365">
            <v>21975.880860000001</v>
          </cell>
          <cell r="OQ365">
            <v>450</v>
          </cell>
          <cell r="OR365">
            <v>1456.21417</v>
          </cell>
          <cell r="OS365">
            <v>12353.80025</v>
          </cell>
          <cell r="OZ365">
            <v>0</v>
          </cell>
          <cell r="PD365">
            <v>0</v>
          </cell>
          <cell r="PF365">
            <v>0</v>
          </cell>
          <cell r="PH365">
            <v>0</v>
          </cell>
          <cell r="PZ365">
            <v>0</v>
          </cell>
          <cell r="QA365">
            <v>428.49187999999998</v>
          </cell>
          <cell r="QB365">
            <v>0</v>
          </cell>
          <cell r="QC365">
            <v>0</v>
          </cell>
          <cell r="QD365">
            <v>0</v>
          </cell>
          <cell r="QE365">
            <v>0</v>
          </cell>
          <cell r="QM365">
            <v>0</v>
          </cell>
          <cell r="QN365">
            <v>194.20264</v>
          </cell>
          <cell r="QO365">
            <v>0</v>
          </cell>
          <cell r="QP365">
            <v>0</v>
          </cell>
          <cell r="QQ365">
            <v>0</v>
          </cell>
          <cell r="QR365">
            <v>0</v>
          </cell>
          <cell r="QZ365">
            <v>0</v>
          </cell>
          <cell r="RA365">
            <v>0</v>
          </cell>
          <cell r="RB365">
            <v>0</v>
          </cell>
          <cell r="RC365">
            <v>0</v>
          </cell>
          <cell r="RD365">
            <v>0</v>
          </cell>
          <cell r="RE365">
            <v>0</v>
          </cell>
          <cell r="RP365">
            <v>0</v>
          </cell>
          <cell r="SA365">
            <v>0</v>
          </cell>
          <cell r="AOM365" t="str">
            <v>Сводка затрат</v>
          </cell>
        </row>
        <row r="366">
          <cell r="B366" t="str">
            <v>Техническое перевооружение ПС 110/10/6 кВ "ЦОФ": замена ОД и КЗ 110 кВ на элегазовые выключатели 110 кВ (2 шт.) г. Воркута Республика Коми</v>
          </cell>
          <cell r="C366" t="str">
            <v>I_005-51-1-03.13-0008</v>
          </cell>
          <cell r="K366">
            <v>2025</v>
          </cell>
          <cell r="S366" t="str">
            <v xml:space="preserve"> </v>
          </cell>
          <cell r="V366">
            <v>0</v>
          </cell>
          <cell r="CC366">
            <v>0</v>
          </cell>
          <cell r="DG366">
            <v>0</v>
          </cell>
          <cell r="EK366">
            <v>0</v>
          </cell>
          <cell r="OJ366">
            <v>0</v>
          </cell>
          <cell r="OP366">
            <v>27772.639999999996</v>
          </cell>
          <cell r="OQ366">
            <v>1483.23236</v>
          </cell>
          <cell r="OR366">
            <v>6748.77</v>
          </cell>
          <cell r="OS366">
            <v>12820.77</v>
          </cell>
          <cell r="OZ366">
            <v>27772.639999999996</v>
          </cell>
          <cell r="PD366">
            <v>0</v>
          </cell>
          <cell r="PF366">
            <v>0</v>
          </cell>
          <cell r="PH366">
            <v>0</v>
          </cell>
          <cell r="PZ366">
            <v>0</v>
          </cell>
          <cell r="QA366">
            <v>0</v>
          </cell>
          <cell r="QB366">
            <v>1646.9253800000001</v>
          </cell>
          <cell r="QC366">
            <v>0</v>
          </cell>
          <cell r="QD366">
            <v>0</v>
          </cell>
          <cell r="QE366">
            <v>0</v>
          </cell>
          <cell r="QM366">
            <v>0</v>
          </cell>
          <cell r="QN366">
            <v>0</v>
          </cell>
          <cell r="QO366">
            <v>0</v>
          </cell>
          <cell r="QP366">
            <v>0</v>
          </cell>
          <cell r="QQ366">
            <v>0</v>
          </cell>
          <cell r="QR366">
            <v>0</v>
          </cell>
          <cell r="QZ366">
            <v>0</v>
          </cell>
          <cell r="RA366">
            <v>0</v>
          </cell>
          <cell r="RB366">
            <v>0</v>
          </cell>
          <cell r="RC366">
            <v>0</v>
          </cell>
          <cell r="RD366">
            <v>0</v>
          </cell>
          <cell r="RE366">
            <v>0</v>
          </cell>
          <cell r="RP366">
            <v>0</v>
          </cell>
          <cell r="SA366">
            <v>0</v>
          </cell>
          <cell r="AOM366" t="str">
            <v>Сметный расчет</v>
          </cell>
        </row>
        <row r="367">
          <cell r="B367" t="str">
            <v>Техническое перевооружение ПС 110/35/6 кВ «Юнь-Яга»: замена МВ 35 кВ на ВВ (3 шт.)</v>
          </cell>
          <cell r="C367" t="str">
            <v>I_005-51-1-03.13-0009</v>
          </cell>
          <cell r="K367">
            <v>2025</v>
          </cell>
          <cell r="S367" t="str">
            <v xml:space="preserve"> </v>
          </cell>
          <cell r="V367">
            <v>0</v>
          </cell>
          <cell r="CC367">
            <v>0</v>
          </cell>
          <cell r="DG367">
            <v>0</v>
          </cell>
          <cell r="EK367">
            <v>0</v>
          </cell>
          <cell r="OJ367">
            <v>0</v>
          </cell>
          <cell r="OP367">
            <v>14766.03</v>
          </cell>
          <cell r="OQ367">
            <v>380.53980000000001</v>
          </cell>
          <cell r="OR367">
            <v>6025.7</v>
          </cell>
          <cell r="OS367">
            <v>6041.52</v>
          </cell>
          <cell r="OZ367">
            <v>14766.03</v>
          </cell>
          <cell r="PD367">
            <v>0</v>
          </cell>
          <cell r="PF367">
            <v>0</v>
          </cell>
          <cell r="PH367">
            <v>0</v>
          </cell>
          <cell r="PZ367">
            <v>0</v>
          </cell>
          <cell r="QA367">
            <v>0</v>
          </cell>
          <cell r="QB367">
            <v>807.45205999999996</v>
          </cell>
          <cell r="QC367">
            <v>0</v>
          </cell>
          <cell r="QD367">
            <v>0</v>
          </cell>
          <cell r="QE367">
            <v>0</v>
          </cell>
          <cell r="QM367">
            <v>0</v>
          </cell>
          <cell r="QN367">
            <v>0</v>
          </cell>
          <cell r="QO367">
            <v>0</v>
          </cell>
          <cell r="QP367">
            <v>0</v>
          </cell>
          <cell r="QQ367">
            <v>0</v>
          </cell>
          <cell r="QR367">
            <v>0</v>
          </cell>
          <cell r="QZ367">
            <v>0</v>
          </cell>
          <cell r="RA367">
            <v>0</v>
          </cell>
          <cell r="RB367">
            <v>0</v>
          </cell>
          <cell r="RC367">
            <v>0</v>
          </cell>
          <cell r="RD367">
            <v>0</v>
          </cell>
          <cell r="RE367">
            <v>0</v>
          </cell>
          <cell r="RP367">
            <v>0</v>
          </cell>
          <cell r="SA367">
            <v>0</v>
          </cell>
          <cell r="AOM367" t="str">
            <v>Сметный расчет</v>
          </cell>
        </row>
        <row r="368">
          <cell r="B368" t="str">
            <v>Техническое перевооружение ПС 110/6,6/6,3 кВ «Воргашорская»: замена ОД и КЗ 110 кВ на элегазовые выключатели 110 кВ (2 шт.) г. Воркута Республика Коми</v>
          </cell>
          <cell r="C368" t="str">
            <v>I_005-51-1-03.13-0007</v>
          </cell>
          <cell r="K368">
            <v>2025</v>
          </cell>
          <cell r="S368" t="str">
            <v xml:space="preserve"> </v>
          </cell>
          <cell r="V368">
            <v>0</v>
          </cell>
          <cell r="CC368">
            <v>0</v>
          </cell>
          <cell r="DG368">
            <v>0</v>
          </cell>
          <cell r="EK368">
            <v>0</v>
          </cell>
          <cell r="OJ368">
            <v>0</v>
          </cell>
          <cell r="OP368">
            <v>27772.639999999996</v>
          </cell>
          <cell r="OQ368">
            <v>1483.23236</v>
          </cell>
          <cell r="OR368">
            <v>6748.77</v>
          </cell>
          <cell r="OS368">
            <v>12820.77</v>
          </cell>
          <cell r="OZ368">
            <v>27772.639999999996</v>
          </cell>
          <cell r="PD368">
            <v>0</v>
          </cell>
          <cell r="PF368">
            <v>0</v>
          </cell>
          <cell r="PH368">
            <v>0</v>
          </cell>
          <cell r="PZ368">
            <v>0</v>
          </cell>
          <cell r="QA368">
            <v>0</v>
          </cell>
          <cell r="QB368">
            <v>1646.9253800000001</v>
          </cell>
          <cell r="QC368">
            <v>0</v>
          </cell>
          <cell r="QD368">
            <v>0</v>
          </cell>
          <cell r="QE368">
            <v>0</v>
          </cell>
          <cell r="QM368">
            <v>0</v>
          </cell>
          <cell r="QN368">
            <v>0</v>
          </cell>
          <cell r="QO368">
            <v>0</v>
          </cell>
          <cell r="QP368">
            <v>0</v>
          </cell>
          <cell r="QQ368">
            <v>0</v>
          </cell>
          <cell r="QR368">
            <v>0</v>
          </cell>
          <cell r="QZ368">
            <v>0</v>
          </cell>
          <cell r="RA368">
            <v>0</v>
          </cell>
          <cell r="RB368">
            <v>0</v>
          </cell>
          <cell r="RC368">
            <v>0</v>
          </cell>
          <cell r="RD368">
            <v>0</v>
          </cell>
          <cell r="RE368">
            <v>0</v>
          </cell>
          <cell r="RP368">
            <v>0</v>
          </cell>
          <cell r="SA368">
            <v>0</v>
          </cell>
          <cell r="AOM368" t="str">
            <v>Сметный расчет</v>
          </cell>
        </row>
        <row r="369">
          <cell r="B369" t="str">
            <v>Техническое перевооружение ПС 110/6,6/6,3 кВ "Вент. ствол №4 ш. Воркутинская": замена ОД и КЗ 110 кВ на элегазовые выключатели 110 кВ (2 шт.) г. Воркута Республика Коми</v>
          </cell>
          <cell r="C369" t="str">
            <v>I_005-51-1-03.13-0010</v>
          </cell>
          <cell r="K369">
            <v>2025</v>
          </cell>
          <cell r="S369" t="str">
            <v xml:space="preserve"> </v>
          </cell>
          <cell r="V369">
            <v>0</v>
          </cell>
          <cell r="CC369">
            <v>0</v>
          </cell>
          <cell r="DG369">
            <v>0</v>
          </cell>
          <cell r="EK369">
            <v>0</v>
          </cell>
          <cell r="OJ369">
            <v>0</v>
          </cell>
          <cell r="OP369">
            <v>27772.639999999996</v>
          </cell>
          <cell r="OQ369">
            <v>1483.23236</v>
          </cell>
          <cell r="OR369">
            <v>6748.77</v>
          </cell>
          <cell r="OS369">
            <v>12820.77</v>
          </cell>
          <cell r="OZ369">
            <v>27772.639999999996</v>
          </cell>
          <cell r="PD369">
            <v>0</v>
          </cell>
          <cell r="PF369">
            <v>0</v>
          </cell>
          <cell r="PH369">
            <v>0</v>
          </cell>
          <cell r="PZ369">
            <v>0</v>
          </cell>
          <cell r="QA369">
            <v>0</v>
          </cell>
          <cell r="QB369">
            <v>1646.9253800000001</v>
          </cell>
          <cell r="QC369">
            <v>0</v>
          </cell>
          <cell r="QD369">
            <v>0</v>
          </cell>
          <cell r="QE369">
            <v>0</v>
          </cell>
          <cell r="QM369">
            <v>0</v>
          </cell>
          <cell r="QN369">
            <v>0</v>
          </cell>
          <cell r="QO369">
            <v>0</v>
          </cell>
          <cell r="QP369">
            <v>0</v>
          </cell>
          <cell r="QQ369">
            <v>0</v>
          </cell>
          <cell r="QR369">
            <v>0</v>
          </cell>
          <cell r="QZ369">
            <v>0</v>
          </cell>
          <cell r="RA369">
            <v>0</v>
          </cell>
          <cell r="RB369">
            <v>0</v>
          </cell>
          <cell r="RC369">
            <v>0</v>
          </cell>
          <cell r="RD369">
            <v>0</v>
          </cell>
          <cell r="RE369">
            <v>0</v>
          </cell>
          <cell r="RP369">
            <v>0</v>
          </cell>
          <cell r="SA369">
            <v>0</v>
          </cell>
          <cell r="AOM369" t="str">
            <v>Сметный расчет</v>
          </cell>
        </row>
        <row r="370">
          <cell r="B370" t="str">
            <v>Техническое перевооружение ПС 110/10 кВ "Шахтерская": замена ОД и КЗ 110 кВ на элегазовые выключатели 110 кВ (2 шт.) г. Воркута Республика Коми</v>
          </cell>
          <cell r="C370" t="str">
            <v>I_005-51-1-03.13-0012</v>
          </cell>
          <cell r="K370">
            <v>2025</v>
          </cell>
          <cell r="S370" t="str">
            <v xml:space="preserve"> </v>
          </cell>
          <cell r="V370">
            <v>0</v>
          </cell>
          <cell r="CC370">
            <v>0</v>
          </cell>
          <cell r="DG370">
            <v>0</v>
          </cell>
          <cell r="EK370">
            <v>0</v>
          </cell>
          <cell r="OJ370">
            <v>0</v>
          </cell>
          <cell r="OP370">
            <v>27772.639999999996</v>
          </cell>
          <cell r="OQ370">
            <v>1483.23236</v>
          </cell>
          <cell r="OR370">
            <v>6748.77</v>
          </cell>
          <cell r="OS370">
            <v>12820.77</v>
          </cell>
          <cell r="OZ370">
            <v>27772.639999999996</v>
          </cell>
          <cell r="PD370">
            <v>0</v>
          </cell>
          <cell r="PF370">
            <v>0</v>
          </cell>
          <cell r="PH370">
            <v>0</v>
          </cell>
          <cell r="PZ370">
            <v>0</v>
          </cell>
          <cell r="QA370">
            <v>0</v>
          </cell>
          <cell r="QB370">
            <v>1646.9253800000001</v>
          </cell>
          <cell r="QC370">
            <v>0</v>
          </cell>
          <cell r="QD370">
            <v>0</v>
          </cell>
          <cell r="QE370">
            <v>0</v>
          </cell>
          <cell r="QM370">
            <v>0</v>
          </cell>
          <cell r="QN370">
            <v>0</v>
          </cell>
          <cell r="QO370">
            <v>0</v>
          </cell>
          <cell r="QP370">
            <v>0</v>
          </cell>
          <cell r="QQ370">
            <v>0</v>
          </cell>
          <cell r="QR370">
            <v>0</v>
          </cell>
          <cell r="QZ370">
            <v>0</v>
          </cell>
          <cell r="RA370">
            <v>0</v>
          </cell>
          <cell r="RB370">
            <v>0</v>
          </cell>
          <cell r="RC370">
            <v>0</v>
          </cell>
          <cell r="RD370">
            <v>0</v>
          </cell>
          <cell r="RE370">
            <v>0</v>
          </cell>
          <cell r="RP370">
            <v>0</v>
          </cell>
          <cell r="SA370">
            <v>0</v>
          </cell>
          <cell r="AOM370" t="str">
            <v>Сметный расчет</v>
          </cell>
        </row>
        <row r="371">
          <cell r="B371" t="str">
            <v>Модернизация РП 10 кВ «Югыд-Яг» c установкой ПУС 3 шт. в п. Югыд-Яг Усть-Куломского района</v>
          </cell>
          <cell r="C371" t="str">
            <v>I_000-55-1-03.31-1881</v>
          </cell>
          <cell r="K371">
            <v>2024</v>
          </cell>
          <cell r="S371" t="str">
            <v xml:space="preserve"> </v>
          </cell>
          <cell r="V371">
            <v>0</v>
          </cell>
          <cell r="CC371">
            <v>0</v>
          </cell>
          <cell r="DG371">
            <v>0</v>
          </cell>
          <cell r="EK371">
            <v>0</v>
          </cell>
          <cell r="OJ371">
            <v>0</v>
          </cell>
          <cell r="OP371">
            <v>4710.9299999999994</v>
          </cell>
          <cell r="OQ371">
            <v>246.55056999999999</v>
          </cell>
          <cell r="OR371">
            <v>2041.27</v>
          </cell>
          <cell r="OS371">
            <v>1587.57</v>
          </cell>
          <cell r="OZ371">
            <v>4710.9299999999994</v>
          </cell>
          <cell r="PD371">
            <v>0</v>
          </cell>
          <cell r="PF371">
            <v>0</v>
          </cell>
          <cell r="PH371">
            <v>0</v>
          </cell>
          <cell r="PZ371">
            <v>0</v>
          </cell>
          <cell r="QA371">
            <v>0</v>
          </cell>
          <cell r="QB371">
            <v>295.77059000000003</v>
          </cell>
          <cell r="QC371">
            <v>0</v>
          </cell>
          <cell r="QD371">
            <v>0</v>
          </cell>
          <cell r="QE371">
            <v>0</v>
          </cell>
          <cell r="QM371">
            <v>0</v>
          </cell>
          <cell r="QN371">
            <v>0</v>
          </cell>
          <cell r="QO371">
            <v>0</v>
          </cell>
          <cell r="QP371">
            <v>0</v>
          </cell>
          <cell r="QQ371">
            <v>0</v>
          </cell>
          <cell r="QR371">
            <v>0</v>
          </cell>
          <cell r="QZ371">
            <v>0</v>
          </cell>
          <cell r="RA371">
            <v>0</v>
          </cell>
          <cell r="RB371">
            <v>0</v>
          </cell>
          <cell r="RC371">
            <v>0</v>
          </cell>
          <cell r="RD371">
            <v>0</v>
          </cell>
          <cell r="RE371">
            <v>0</v>
          </cell>
          <cell r="RP371">
            <v>0</v>
          </cell>
          <cell r="SA371">
            <v>0</v>
          </cell>
          <cell r="AOM371" t="str">
            <v>Сметный расчет</v>
          </cell>
        </row>
        <row r="372">
          <cell r="B372" t="str">
            <v>Техническое перевооружение ТП 20/0,4 кВ №55 в пгт. Приуральское МР «Печора» (ПЭС) (замена ТП 20/0,4 кВ 2х0,63 МВА на КТП 20/0,4 кВ 2х0,63 МВА)</v>
          </cell>
          <cell r="C372" t="str">
            <v>I_000-52-1-03.31-1042</v>
          </cell>
          <cell r="K372">
            <v>2024</v>
          </cell>
          <cell r="S372" t="str">
            <v xml:space="preserve"> </v>
          </cell>
          <cell r="V372">
            <v>0</v>
          </cell>
          <cell r="CC372">
            <v>0</v>
          </cell>
          <cell r="DG372">
            <v>0</v>
          </cell>
          <cell r="EK372">
            <v>0</v>
          </cell>
          <cell r="OJ372">
            <v>0</v>
          </cell>
          <cell r="OP372">
            <v>1830.6200000000001</v>
          </cell>
          <cell r="OQ372">
            <v>73.679479999999998</v>
          </cell>
          <cell r="OR372">
            <v>944.03</v>
          </cell>
          <cell r="OS372">
            <v>543.42999999999995</v>
          </cell>
          <cell r="OZ372">
            <v>1830.6200000000001</v>
          </cell>
          <cell r="PD372">
            <v>0</v>
          </cell>
          <cell r="PF372">
            <v>0</v>
          </cell>
          <cell r="PH372">
            <v>0</v>
          </cell>
          <cell r="PZ372">
            <v>0</v>
          </cell>
          <cell r="QA372">
            <v>0</v>
          </cell>
          <cell r="QB372">
            <v>100.11381</v>
          </cell>
          <cell r="QC372">
            <v>0</v>
          </cell>
          <cell r="QD372">
            <v>0</v>
          </cell>
          <cell r="QE372">
            <v>0</v>
          </cell>
          <cell r="QM372">
            <v>0</v>
          </cell>
          <cell r="QN372">
            <v>0</v>
          </cell>
          <cell r="QO372">
            <v>0</v>
          </cell>
          <cell r="QP372">
            <v>0</v>
          </cell>
          <cell r="QQ372">
            <v>0</v>
          </cell>
          <cell r="QR372">
            <v>0</v>
          </cell>
          <cell r="QZ372">
            <v>0</v>
          </cell>
          <cell r="RA372">
            <v>0</v>
          </cell>
          <cell r="RB372">
            <v>0</v>
          </cell>
          <cell r="RC372">
            <v>0</v>
          </cell>
          <cell r="RD372">
            <v>0</v>
          </cell>
          <cell r="RE372">
            <v>0</v>
          </cell>
          <cell r="RP372">
            <v>0</v>
          </cell>
          <cell r="SA372">
            <v>0</v>
          </cell>
          <cell r="AOM372" t="str">
            <v>Сметный расчет</v>
          </cell>
        </row>
        <row r="373">
          <cell r="B373" t="str">
            <v>Модернизация ПС 220/35/6 кВ «Промысловая»: установка ШУОТ (1 шт.) в МО ГО "Усинск"</v>
          </cell>
          <cell r="C373" t="str">
            <v>I_000-52-1-04.60-0003</v>
          </cell>
          <cell r="K373">
            <v>2022</v>
          </cell>
          <cell r="S373">
            <v>0</v>
          </cell>
          <cell r="V373">
            <v>0</v>
          </cell>
          <cell r="CC373">
            <v>0</v>
          </cell>
          <cell r="DG373">
            <v>0</v>
          </cell>
          <cell r="EK373">
            <v>0</v>
          </cell>
          <cell r="OJ373">
            <v>0</v>
          </cell>
          <cell r="OP373">
            <v>4814.9300000000012</v>
          </cell>
          <cell r="OQ373">
            <v>378.05558000000002</v>
          </cell>
          <cell r="OR373">
            <v>1751.97</v>
          </cell>
          <cell r="OS373">
            <v>2068.44</v>
          </cell>
          <cell r="OZ373">
            <v>4814.9300000000012</v>
          </cell>
          <cell r="PD373">
            <v>0</v>
          </cell>
          <cell r="PF373">
            <v>0</v>
          </cell>
          <cell r="PH373">
            <v>0</v>
          </cell>
          <cell r="PZ373">
            <v>0</v>
          </cell>
          <cell r="QA373">
            <v>0</v>
          </cell>
          <cell r="QB373">
            <v>289.12731000000002</v>
          </cell>
          <cell r="QC373">
            <v>0</v>
          </cell>
          <cell r="QD373">
            <v>0</v>
          </cell>
          <cell r="QE373">
            <v>0</v>
          </cell>
          <cell r="QM373">
            <v>0</v>
          </cell>
          <cell r="QN373">
            <v>0</v>
          </cell>
          <cell r="QO373">
            <v>0</v>
          </cell>
          <cell r="QP373">
            <v>0</v>
          </cell>
          <cell r="QQ373">
            <v>0</v>
          </cell>
          <cell r="QR373">
            <v>0</v>
          </cell>
          <cell r="QZ373">
            <v>0</v>
          </cell>
          <cell r="RA373">
            <v>0</v>
          </cell>
          <cell r="RB373">
            <v>0</v>
          </cell>
          <cell r="RC373">
            <v>0</v>
          </cell>
          <cell r="RD373">
            <v>0</v>
          </cell>
          <cell r="RE373">
            <v>0</v>
          </cell>
          <cell r="RP373">
            <v>0</v>
          </cell>
          <cell r="SA373">
            <v>0</v>
          </cell>
          <cell r="AOM373" t="str">
            <v>Сметный расчет</v>
          </cell>
        </row>
        <row r="374">
          <cell r="B374" t="str">
            <v>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74" t="str">
            <v>F_000-54-1-03.13-0028</v>
          </cell>
          <cell r="K374">
            <v>2016</v>
          </cell>
          <cell r="S374" t="str">
            <v>Декабрь 2014</v>
          </cell>
          <cell r="V374">
            <v>13099.001329999999</v>
          </cell>
          <cell r="CC374">
            <v>14053.0376</v>
          </cell>
          <cell r="DG374">
            <v>4322.9228600000006</v>
          </cell>
          <cell r="EK374">
            <v>0</v>
          </cell>
          <cell r="OJ374">
            <v>22207.107840000001</v>
          </cell>
          <cell r="OP374">
            <v>26865.745030000002</v>
          </cell>
          <cell r="OQ374">
            <v>1826.7919999999999</v>
          </cell>
          <cell r="OR374">
            <v>6334.8156999999992</v>
          </cell>
          <cell r="OS374">
            <v>16722.84592</v>
          </cell>
          <cell r="OZ374">
            <v>0</v>
          </cell>
          <cell r="PD374">
            <v>4658.6371900000004</v>
          </cell>
          <cell r="PF374">
            <v>0</v>
          </cell>
          <cell r="PH374">
            <v>0</v>
          </cell>
          <cell r="PZ374">
            <v>0</v>
          </cell>
          <cell r="QA374">
            <v>323.90755000000001</v>
          </cell>
          <cell r="QB374">
            <v>100.5</v>
          </cell>
          <cell r="QC374">
            <v>100.5</v>
          </cell>
          <cell r="QD374">
            <v>0</v>
          </cell>
          <cell r="QE374">
            <v>0</v>
          </cell>
          <cell r="QM374">
            <v>0</v>
          </cell>
          <cell r="QN374">
            <v>508.97895999999997</v>
          </cell>
          <cell r="QO374">
            <v>325.59871000000004</v>
          </cell>
          <cell r="QP374">
            <v>325.59871000000004</v>
          </cell>
          <cell r="QQ374">
            <v>0</v>
          </cell>
          <cell r="QR374">
            <v>0</v>
          </cell>
          <cell r="QZ374">
            <v>0</v>
          </cell>
          <cell r="RA374">
            <v>0</v>
          </cell>
          <cell r="RB374">
            <v>0</v>
          </cell>
          <cell r="RC374">
            <v>0</v>
          </cell>
          <cell r="RD374">
            <v>0</v>
          </cell>
          <cell r="RE374">
            <v>0</v>
          </cell>
          <cell r="RP374">
            <v>0</v>
          </cell>
          <cell r="SA374">
            <v>0</v>
          </cell>
          <cell r="AOM374" t="str">
            <v>Сводка затрат</v>
          </cell>
        </row>
        <row r="375">
          <cell r="B375" t="str">
            <v>Техническое перевооружение ТП 10/0,4 кВ №49 в пгт. Путеец (ПЭС) (замена КТП 10/0,4 кВ 1х0,315 МВА и 1х0,25 МВА на КТП 10/0,4 кВ 2х0,1 МВА)</v>
          </cell>
          <cell r="C375" t="str">
            <v>I_000-52-1-03.31-1033</v>
          </cell>
          <cell r="K375">
            <v>2023</v>
          </cell>
          <cell r="S375" t="str">
            <v xml:space="preserve"> </v>
          </cell>
          <cell r="V375">
            <v>0</v>
          </cell>
          <cell r="CC375">
            <v>0</v>
          </cell>
          <cell r="DG375">
            <v>0</v>
          </cell>
          <cell r="EK375">
            <v>0</v>
          </cell>
          <cell r="OJ375">
            <v>0</v>
          </cell>
          <cell r="OP375">
            <v>1943.4599999999998</v>
          </cell>
          <cell r="OQ375">
            <v>83.443809999999999</v>
          </cell>
          <cell r="OR375">
            <v>1040.8699999999999</v>
          </cell>
          <cell r="OS375">
            <v>536.71</v>
          </cell>
          <cell r="OZ375">
            <v>1943.4599999999998</v>
          </cell>
          <cell r="PD375">
            <v>0</v>
          </cell>
          <cell r="PF375">
            <v>0</v>
          </cell>
          <cell r="PH375">
            <v>0</v>
          </cell>
          <cell r="PZ375">
            <v>0</v>
          </cell>
          <cell r="QA375">
            <v>0</v>
          </cell>
          <cell r="QB375">
            <v>106.67092</v>
          </cell>
          <cell r="QC375">
            <v>0</v>
          </cell>
          <cell r="QD375">
            <v>0</v>
          </cell>
          <cell r="QE375">
            <v>0</v>
          </cell>
          <cell r="QM375">
            <v>0</v>
          </cell>
          <cell r="QN375">
            <v>0</v>
          </cell>
          <cell r="QO375">
            <v>0</v>
          </cell>
          <cell r="QP375">
            <v>0</v>
          </cell>
          <cell r="QQ375">
            <v>0</v>
          </cell>
          <cell r="QR375">
            <v>0</v>
          </cell>
          <cell r="QZ375">
            <v>0</v>
          </cell>
          <cell r="RA375">
            <v>0</v>
          </cell>
          <cell r="RB375">
            <v>0</v>
          </cell>
          <cell r="RC375">
            <v>0</v>
          </cell>
          <cell r="RD375">
            <v>0</v>
          </cell>
          <cell r="RE375">
            <v>0</v>
          </cell>
          <cell r="RP375">
            <v>0</v>
          </cell>
          <cell r="SA375">
            <v>0</v>
          </cell>
          <cell r="AOM375" t="str">
            <v>Сметный расчет</v>
          </cell>
        </row>
        <row r="378">
          <cell r="B378" t="str">
            <v>Техническое перевооружение ПС 110/10 кВ "Пыелдино" в части установки защит от дуговых замыканий ячеек 10 кВ (7 шт.) в п. Пыелдино Сысольского района</v>
          </cell>
          <cell r="C378" t="str">
            <v>J_006-55-1-04.60-0028</v>
          </cell>
          <cell r="K378">
            <v>2022</v>
          </cell>
          <cell r="S378" t="str">
            <v xml:space="preserve"> </v>
          </cell>
          <cell r="V378">
            <v>0</v>
          </cell>
          <cell r="CC378">
            <v>0</v>
          </cell>
          <cell r="DG378">
            <v>0</v>
          </cell>
          <cell r="EK378">
            <v>0</v>
          </cell>
          <cell r="OJ378">
            <v>0</v>
          </cell>
          <cell r="OP378">
            <v>755.05492000000004</v>
          </cell>
          <cell r="OQ378">
            <v>18.843440000000001</v>
          </cell>
          <cell r="OR378">
            <v>238.02248</v>
          </cell>
          <cell r="OS378">
            <v>349.47743000000003</v>
          </cell>
          <cell r="OZ378">
            <v>755.05492000000004</v>
          </cell>
          <cell r="PD378">
            <v>0</v>
          </cell>
          <cell r="PF378">
            <v>0</v>
          </cell>
          <cell r="PH378">
            <v>0</v>
          </cell>
          <cell r="PZ378">
            <v>0</v>
          </cell>
          <cell r="QA378">
            <v>0</v>
          </cell>
          <cell r="QB378">
            <v>47.202910000000003</v>
          </cell>
          <cell r="QC378">
            <v>0</v>
          </cell>
          <cell r="QD378">
            <v>0</v>
          </cell>
          <cell r="QE378">
            <v>0</v>
          </cell>
          <cell r="QM378">
            <v>0</v>
          </cell>
          <cell r="QN378">
            <v>0</v>
          </cell>
          <cell r="QO378">
            <v>0</v>
          </cell>
          <cell r="QP378">
            <v>0</v>
          </cell>
          <cell r="QQ378">
            <v>0</v>
          </cell>
          <cell r="QR378">
            <v>0</v>
          </cell>
          <cell r="QZ378">
            <v>0</v>
          </cell>
          <cell r="RA378">
            <v>0</v>
          </cell>
          <cell r="RB378">
            <v>0</v>
          </cell>
          <cell r="RC378">
            <v>0</v>
          </cell>
          <cell r="RD378">
            <v>0</v>
          </cell>
          <cell r="RE378">
            <v>0</v>
          </cell>
          <cell r="RP378">
            <v>0</v>
          </cell>
          <cell r="SA378">
            <v>0</v>
          </cell>
          <cell r="AOM378" t="str">
            <v>Сметный расчет</v>
          </cell>
        </row>
        <row r="379">
          <cell r="B379" t="str">
            <v>Техническое перевооружение ПС 110/10 кВ «Ижма» в части установки защит от дуговых замыканий в ячейках 10 кВ (21 шт.) в с. Ижма Республики Коми</v>
          </cell>
          <cell r="C379" t="str">
            <v>J_006-54-1-04.60-0006</v>
          </cell>
          <cell r="K379">
            <v>2020</v>
          </cell>
          <cell r="S379" t="str">
            <v xml:space="preserve"> </v>
          </cell>
          <cell r="V379">
            <v>0</v>
          </cell>
          <cell r="CC379">
            <v>0</v>
          </cell>
          <cell r="DG379">
            <v>0</v>
          </cell>
          <cell r="EK379">
            <v>0</v>
          </cell>
          <cell r="OJ379">
            <v>0</v>
          </cell>
          <cell r="OP379">
            <v>2282.0274599999998</v>
          </cell>
          <cell r="OQ379">
            <v>93.365219999999994</v>
          </cell>
          <cell r="OR379">
            <v>707.61030000000005</v>
          </cell>
          <cell r="OS379">
            <v>1038.95156</v>
          </cell>
          <cell r="OZ379">
            <v>2282.0274599999998</v>
          </cell>
          <cell r="PD379">
            <v>0</v>
          </cell>
          <cell r="PF379">
            <v>0</v>
          </cell>
          <cell r="PH379">
            <v>0</v>
          </cell>
          <cell r="PZ379">
            <v>0</v>
          </cell>
          <cell r="QA379">
            <v>0</v>
          </cell>
          <cell r="QB379">
            <v>135.31689999999981</v>
          </cell>
          <cell r="QC379">
            <v>0</v>
          </cell>
          <cell r="QD379">
            <v>0</v>
          </cell>
          <cell r="QE379">
            <v>0</v>
          </cell>
          <cell r="QM379">
            <v>0</v>
          </cell>
          <cell r="QN379">
            <v>0</v>
          </cell>
          <cell r="QO379">
            <v>0</v>
          </cell>
          <cell r="QP379">
            <v>0</v>
          </cell>
          <cell r="QQ379">
            <v>0</v>
          </cell>
          <cell r="QR379">
            <v>0</v>
          </cell>
          <cell r="QZ379">
            <v>0</v>
          </cell>
          <cell r="RA379">
            <v>0</v>
          </cell>
          <cell r="RB379">
            <v>0</v>
          </cell>
          <cell r="RC379">
            <v>0</v>
          </cell>
          <cell r="RD379">
            <v>0</v>
          </cell>
          <cell r="RE379">
            <v>0</v>
          </cell>
          <cell r="RP379">
            <v>0</v>
          </cell>
          <cell r="SA379">
            <v>0</v>
          </cell>
          <cell r="AOM379" t="str">
            <v>Сметный расчет</v>
          </cell>
        </row>
        <row r="380">
          <cell r="B380" t="str">
            <v>Техническое перевооружение ПС 110/10кВ «ЖБИ» в части замены системы постоянного оперативного тока в г.Печора (ШУОТ - 1 комплект)</v>
          </cell>
          <cell r="C380" t="str">
            <v>J_000-52-1-04.60-0031</v>
          </cell>
          <cell r="K380">
            <v>2021</v>
          </cell>
          <cell r="S380">
            <v>0</v>
          </cell>
          <cell r="V380">
            <v>0</v>
          </cell>
          <cell r="CC380">
            <v>0</v>
          </cell>
          <cell r="DG380">
            <v>0</v>
          </cell>
          <cell r="EK380">
            <v>0</v>
          </cell>
          <cell r="OJ380">
            <v>0</v>
          </cell>
          <cell r="OP380">
            <v>7289.4488300000003</v>
          </cell>
          <cell r="OQ380">
            <v>286.68707999999998</v>
          </cell>
          <cell r="OR380">
            <v>2264.0432999999998</v>
          </cell>
          <cell r="OS380">
            <v>3324.1904500000001</v>
          </cell>
          <cell r="OZ380">
            <v>7289.4488300000003</v>
          </cell>
          <cell r="PD380">
            <v>0</v>
          </cell>
          <cell r="PF380">
            <v>0</v>
          </cell>
          <cell r="PH380">
            <v>0</v>
          </cell>
          <cell r="PZ380">
            <v>0</v>
          </cell>
          <cell r="QA380">
            <v>0</v>
          </cell>
          <cell r="QB380">
            <v>432.70722000000023</v>
          </cell>
          <cell r="QC380">
            <v>0</v>
          </cell>
          <cell r="QD380">
            <v>0</v>
          </cell>
          <cell r="QE380">
            <v>0</v>
          </cell>
          <cell r="QM380">
            <v>0</v>
          </cell>
          <cell r="QN380">
            <v>0</v>
          </cell>
          <cell r="QO380">
            <v>0</v>
          </cell>
          <cell r="QP380">
            <v>0</v>
          </cell>
          <cell r="QQ380">
            <v>0</v>
          </cell>
          <cell r="QR380">
            <v>0</v>
          </cell>
          <cell r="QZ380">
            <v>0</v>
          </cell>
          <cell r="RA380">
            <v>0</v>
          </cell>
          <cell r="RB380">
            <v>0</v>
          </cell>
          <cell r="RC380">
            <v>0</v>
          </cell>
          <cell r="RD380">
            <v>0</v>
          </cell>
          <cell r="RE380">
            <v>0</v>
          </cell>
          <cell r="RP380">
            <v>0</v>
          </cell>
          <cell r="SA380">
            <v>0</v>
          </cell>
          <cell r="AOM380" t="str">
            <v>Сметный расчет</v>
          </cell>
        </row>
        <row r="381">
          <cell r="B381" t="str">
            <v>Техническое перевооружение ПС 110/10 кВ «Мордино» в части установки защит от дуговых замыканий в ячейках 10 кВ (12 шт.) в с. Мордино Республики Коми</v>
          </cell>
          <cell r="C381" t="str">
            <v>J_006-55-1-04.60-0031</v>
          </cell>
          <cell r="K381">
            <v>2023</v>
          </cell>
          <cell r="S381" t="str">
            <v xml:space="preserve"> </v>
          </cell>
          <cell r="V381">
            <v>0</v>
          </cell>
          <cell r="CC381">
            <v>0</v>
          </cell>
          <cell r="DG381">
            <v>0</v>
          </cell>
          <cell r="EK381">
            <v>0</v>
          </cell>
          <cell r="OJ381">
            <v>0</v>
          </cell>
          <cell r="OP381">
            <v>1351.33366</v>
          </cell>
          <cell r="OQ381">
            <v>33.724409999999999</v>
          </cell>
          <cell r="OR381">
            <v>425.99265000000003</v>
          </cell>
          <cell r="OS381">
            <v>625.46528000000001</v>
          </cell>
          <cell r="OZ381">
            <v>1351.33366</v>
          </cell>
          <cell r="PD381">
            <v>0</v>
          </cell>
          <cell r="PF381">
            <v>0</v>
          </cell>
          <cell r="PH381">
            <v>0</v>
          </cell>
          <cell r="PZ381">
            <v>0</v>
          </cell>
          <cell r="QA381">
            <v>0</v>
          </cell>
          <cell r="QB381">
            <v>83.819340000000011</v>
          </cell>
          <cell r="QC381">
            <v>0</v>
          </cell>
          <cell r="QD381">
            <v>0</v>
          </cell>
          <cell r="QE381">
            <v>0</v>
          </cell>
          <cell r="QM381">
            <v>0</v>
          </cell>
          <cell r="QN381">
            <v>0</v>
          </cell>
          <cell r="QO381">
            <v>0</v>
          </cell>
          <cell r="QP381">
            <v>0</v>
          </cell>
          <cell r="QQ381">
            <v>0</v>
          </cell>
          <cell r="QR381">
            <v>0</v>
          </cell>
          <cell r="QZ381">
            <v>0</v>
          </cell>
          <cell r="RA381">
            <v>0</v>
          </cell>
          <cell r="RB381">
            <v>0</v>
          </cell>
          <cell r="RC381">
            <v>0</v>
          </cell>
          <cell r="RD381">
            <v>0</v>
          </cell>
          <cell r="RE381">
            <v>0</v>
          </cell>
          <cell r="RP381">
            <v>0</v>
          </cell>
          <cell r="SA381">
            <v>0</v>
          </cell>
          <cell r="AOM381" t="str">
            <v>Сметный расчет</v>
          </cell>
        </row>
        <row r="382">
          <cell r="EK382">
            <v>0</v>
          </cell>
        </row>
        <row r="383">
          <cell r="EK383">
            <v>0</v>
          </cell>
        </row>
        <row r="384">
          <cell r="EK384">
            <v>0</v>
          </cell>
        </row>
        <row r="385">
          <cell r="EK385">
            <v>0</v>
          </cell>
        </row>
        <row r="456">
          <cell r="B456" t="str">
            <v>Реконструкция, модернизация, техническое перевооружение линий электропередачи, всего, в том числе:</v>
          </cell>
          <cell r="C456" t="str">
            <v>Г</v>
          </cell>
          <cell r="S456">
            <v>0</v>
          </cell>
          <cell r="V456">
            <v>145441.932779</v>
          </cell>
          <cell r="CC456">
            <v>212059.44918000008</v>
          </cell>
          <cell r="DG456">
            <v>248721.15582999995</v>
          </cell>
          <cell r="EK456">
            <v>126123.64996000001</v>
          </cell>
          <cell r="OJ456">
            <v>142533.93806999997</v>
          </cell>
          <cell r="OP456">
            <v>2921318.8196592345</v>
          </cell>
          <cell r="OQ456">
            <v>153363.06801000002</v>
          </cell>
          <cell r="OR456">
            <v>2162850.9927497203</v>
          </cell>
          <cell r="OS456">
            <v>140294.19683999999</v>
          </cell>
          <cell r="OZ456">
            <v>2279993.5550392354</v>
          </cell>
          <cell r="PD456">
            <v>227092.08957999994</v>
          </cell>
          <cell r="PF456">
            <v>178189.19312000001</v>
          </cell>
          <cell r="PH456">
            <v>93510.043849999973</v>
          </cell>
          <cell r="PZ456">
            <v>1783.4912199999999</v>
          </cell>
          <cell r="QA456">
            <v>1743.5250299999996</v>
          </cell>
          <cell r="QB456">
            <v>206400.16756888895</v>
          </cell>
          <cell r="QC456">
            <v>19846.439090000003</v>
          </cell>
          <cell r="QD456">
            <v>15867.61415888889</v>
          </cell>
          <cell r="QE456">
            <v>10522.26937</v>
          </cell>
          <cell r="QM456">
            <v>0</v>
          </cell>
          <cell r="QN456">
            <v>1434.73433</v>
          </cell>
          <cell r="QO456">
            <v>11489.002179999999</v>
          </cell>
          <cell r="QP456">
            <v>2390.9736200000002</v>
          </cell>
          <cell r="QQ456">
            <v>5074.2698100000016</v>
          </cell>
          <cell r="QR456">
            <v>4023.75875</v>
          </cell>
          <cell r="QZ456">
            <v>1160.0205699999999</v>
          </cell>
          <cell r="RA456">
            <v>5176.9595900000013</v>
          </cell>
          <cell r="RB456">
            <v>33149.7448</v>
          </cell>
          <cell r="RC456">
            <v>209.512</v>
          </cell>
          <cell r="RD456">
            <v>2191.5249899999999</v>
          </cell>
          <cell r="RE456">
            <v>30351.495810000004</v>
          </cell>
          <cell r="RP456">
            <v>6680.9473900000012</v>
          </cell>
          <cell r="SA456">
            <v>0</v>
          </cell>
          <cell r="AOM456">
            <v>0</v>
          </cell>
        </row>
        <row r="457">
          <cell r="B457" t="str">
            <v>Реконструкция линий электропередачи, всего, в том числе:</v>
          </cell>
          <cell r="C457" t="str">
            <v>Г</v>
          </cell>
          <cell r="S457">
            <v>0</v>
          </cell>
          <cell r="V457">
            <v>140081.930479</v>
          </cell>
          <cell r="CC457">
            <v>211109.99907000008</v>
          </cell>
          <cell r="DG457">
            <v>240547.87992999994</v>
          </cell>
          <cell r="EK457">
            <v>125102.36610000001</v>
          </cell>
          <cell r="OJ457">
            <v>137737.63024999999</v>
          </cell>
          <cell r="OP457">
            <v>2579708.6995992344</v>
          </cell>
          <cell r="OQ457">
            <v>136160.59298000002</v>
          </cell>
          <cell r="OR457">
            <v>1947551.6390897203</v>
          </cell>
          <cell r="OS457">
            <v>97039.147289999994</v>
          </cell>
          <cell r="OZ457">
            <v>1952059.9104892353</v>
          </cell>
          <cell r="PD457">
            <v>219490.99374999994</v>
          </cell>
          <cell r="PF457">
            <v>178189.19312000001</v>
          </cell>
          <cell r="PH457">
            <v>92230.971989999976</v>
          </cell>
          <cell r="PZ457">
            <v>1783.4912199999999</v>
          </cell>
          <cell r="QA457">
            <v>1704.6651199999997</v>
          </cell>
          <cell r="QB457">
            <v>183584.64776888894</v>
          </cell>
          <cell r="QC457">
            <v>19257.438410000002</v>
          </cell>
          <cell r="QD457">
            <v>15867.61415888889</v>
          </cell>
          <cell r="QE457">
            <v>9902.0703699999995</v>
          </cell>
          <cell r="QM457">
            <v>0</v>
          </cell>
          <cell r="QN457">
            <v>1335.91842</v>
          </cell>
          <cell r="QO457">
            <v>11347.327169999999</v>
          </cell>
          <cell r="QP457">
            <v>2305.3834700000002</v>
          </cell>
          <cell r="QQ457">
            <v>5074.2698100000016</v>
          </cell>
          <cell r="QR457">
            <v>3967.67389</v>
          </cell>
          <cell r="QZ457">
            <v>1160.0205699999999</v>
          </cell>
          <cell r="RA457">
            <v>5176.9595900000013</v>
          </cell>
          <cell r="RB457">
            <v>32149.744800000004</v>
          </cell>
          <cell r="RC457">
            <v>209.512</v>
          </cell>
          <cell r="RD457">
            <v>2191.5249899999999</v>
          </cell>
          <cell r="RE457">
            <v>29748.707810000004</v>
          </cell>
          <cell r="RP457">
            <v>6423.1593900000007</v>
          </cell>
          <cell r="SA457">
            <v>0</v>
          </cell>
          <cell r="AOM457">
            <v>0</v>
          </cell>
        </row>
        <row r="458">
          <cell r="B458"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458" t="str">
            <v>F_000-54-1-01.12-0663</v>
          </cell>
          <cell r="K458">
            <v>2019</v>
          </cell>
          <cell r="S458" t="str">
            <v>Октябрь 2017</v>
          </cell>
          <cell r="V458">
            <v>0</v>
          </cell>
          <cell r="CC458">
            <v>0</v>
          </cell>
          <cell r="DG458">
            <v>508.28320000000002</v>
          </cell>
          <cell r="EK458">
            <v>6312.3601899999994</v>
          </cell>
          <cell r="OJ458">
            <v>0</v>
          </cell>
          <cell r="OP458">
            <v>9157.3781899999994</v>
          </cell>
          <cell r="OQ458">
            <v>419.70549999999997</v>
          </cell>
          <cell r="OR458">
            <v>6312.6726399999998</v>
          </cell>
          <cell r="OS458">
            <v>0</v>
          </cell>
          <cell r="OZ458">
            <v>2436.1325499999994</v>
          </cell>
          <cell r="PD458">
            <v>0</v>
          </cell>
          <cell r="PF458">
            <v>432.73620999999997</v>
          </cell>
          <cell r="PH458">
            <v>6288.5094300000001</v>
          </cell>
          <cell r="PZ458">
            <v>0</v>
          </cell>
          <cell r="QA458">
            <v>0</v>
          </cell>
          <cell r="QB458">
            <v>661.31872999999996</v>
          </cell>
          <cell r="QC458">
            <v>0</v>
          </cell>
          <cell r="QD458">
            <v>0</v>
          </cell>
          <cell r="QE458">
            <v>661.31872999999996</v>
          </cell>
          <cell r="QM458">
            <v>0</v>
          </cell>
          <cell r="QN458">
            <v>0</v>
          </cell>
          <cell r="QO458">
            <v>475.22701999999998</v>
          </cell>
          <cell r="QP458">
            <v>0</v>
          </cell>
          <cell r="QQ458">
            <v>13.030709999999999</v>
          </cell>
          <cell r="QR458">
            <v>462.19630999999998</v>
          </cell>
          <cell r="QZ458">
            <v>0</v>
          </cell>
          <cell r="RA458">
            <v>0</v>
          </cell>
          <cell r="RB458">
            <v>5032.4901799999998</v>
          </cell>
          <cell r="RC458">
            <v>0</v>
          </cell>
          <cell r="RD458">
            <v>0</v>
          </cell>
          <cell r="RE458">
            <v>5032.4901799999998</v>
          </cell>
          <cell r="RP458">
            <v>0</v>
          </cell>
          <cell r="SA458">
            <v>0</v>
          </cell>
          <cell r="AOM458" t="str">
            <v>Сводка затрат</v>
          </cell>
        </row>
        <row r="459">
          <cell r="B459" t="str">
            <v>Реконструкция ВЛ 110 кВ №152/151 СТЭЦ - ПС Н.Одес в части расширения просеки в объеме 23,205 га (ЦЭС)</v>
          </cell>
          <cell r="C459" t="str">
            <v>F_000-54-1-01.12-0667</v>
          </cell>
          <cell r="K459">
            <v>2017</v>
          </cell>
          <cell r="S459" t="str">
            <v>Февраль 2017</v>
          </cell>
          <cell r="V459">
            <v>0</v>
          </cell>
          <cell r="CC459">
            <v>0</v>
          </cell>
          <cell r="DG459">
            <v>3503.3253300000001</v>
          </cell>
          <cell r="EK459">
            <v>0</v>
          </cell>
          <cell r="OJ459">
            <v>0</v>
          </cell>
          <cell r="OP459">
            <v>2991.5834199999999</v>
          </cell>
          <cell r="OQ459">
            <v>163.1815</v>
          </cell>
          <cell r="OR459">
            <v>2679.8291199999999</v>
          </cell>
          <cell r="OS459">
            <v>0</v>
          </cell>
          <cell r="OZ459">
            <v>0</v>
          </cell>
          <cell r="PD459">
            <v>0</v>
          </cell>
          <cell r="PF459">
            <v>2991.5834199999999</v>
          </cell>
          <cell r="PH459">
            <v>0</v>
          </cell>
          <cell r="PZ459">
            <v>0</v>
          </cell>
          <cell r="QA459">
            <v>0</v>
          </cell>
          <cell r="QB459">
            <v>80</v>
          </cell>
          <cell r="QC459">
            <v>0</v>
          </cell>
          <cell r="QD459">
            <v>80</v>
          </cell>
          <cell r="QE459">
            <v>0</v>
          </cell>
          <cell r="QM459">
            <v>0</v>
          </cell>
          <cell r="QN459">
            <v>0</v>
          </cell>
          <cell r="QO459">
            <v>68.572800000000001</v>
          </cell>
          <cell r="QP459">
            <v>0</v>
          </cell>
          <cell r="QQ459">
            <v>68.572800000000001</v>
          </cell>
          <cell r="QR459">
            <v>0</v>
          </cell>
          <cell r="QZ459">
            <v>0</v>
          </cell>
          <cell r="RA459">
            <v>0</v>
          </cell>
          <cell r="RB459">
            <v>0</v>
          </cell>
          <cell r="RC459">
            <v>0</v>
          </cell>
          <cell r="RD459">
            <v>0</v>
          </cell>
          <cell r="RE459">
            <v>0</v>
          </cell>
          <cell r="RP459">
            <v>0</v>
          </cell>
          <cell r="SA459">
            <v>0</v>
          </cell>
          <cell r="AOM459" t="str">
            <v>Сводка затрат</v>
          </cell>
        </row>
        <row r="460">
          <cell r="B460" t="str">
            <v>Реконструкция ВЛ 110 кВ №163, №166 на переходе через реку Сысола протяженностью 1,7 км (ЮЭС)</v>
          </cell>
          <cell r="C460" t="str">
            <v>F_000-55-1-01.12-0300</v>
          </cell>
          <cell r="K460">
            <v>0</v>
          </cell>
          <cell r="S460">
            <v>0</v>
          </cell>
          <cell r="V460">
            <v>0</v>
          </cell>
          <cell r="CC460">
            <v>0</v>
          </cell>
          <cell r="DG460">
            <v>0</v>
          </cell>
          <cell r="EK460">
            <v>0</v>
          </cell>
          <cell r="OJ460">
            <v>0</v>
          </cell>
          <cell r="OP460">
            <v>0</v>
          </cell>
          <cell r="OQ460">
            <v>0</v>
          </cell>
          <cell r="OR460">
            <v>0</v>
          </cell>
          <cell r="OS460">
            <v>0</v>
          </cell>
          <cell r="OZ460">
            <v>0</v>
          </cell>
          <cell r="PD460">
            <v>0</v>
          </cell>
          <cell r="PF460">
            <v>0</v>
          </cell>
          <cell r="PH460">
            <v>0</v>
          </cell>
          <cell r="PZ460">
            <v>0</v>
          </cell>
          <cell r="QA460">
            <v>0</v>
          </cell>
          <cell r="QB460">
            <v>0</v>
          </cell>
          <cell r="QC460">
            <v>0</v>
          </cell>
          <cell r="QD460">
            <v>0</v>
          </cell>
          <cell r="QE460">
            <v>0</v>
          </cell>
          <cell r="QM460">
            <v>0</v>
          </cell>
          <cell r="QN460">
            <v>0</v>
          </cell>
          <cell r="QO460">
            <v>0</v>
          </cell>
          <cell r="QP460">
            <v>0</v>
          </cell>
          <cell r="QQ460">
            <v>0</v>
          </cell>
          <cell r="QR460">
            <v>0</v>
          </cell>
          <cell r="QZ460">
            <v>0</v>
          </cell>
          <cell r="RA460">
            <v>0</v>
          </cell>
          <cell r="RB460">
            <v>0</v>
          </cell>
          <cell r="RC460">
            <v>0</v>
          </cell>
          <cell r="RD460">
            <v>0</v>
          </cell>
          <cell r="RE460">
            <v>0</v>
          </cell>
          <cell r="RP460">
            <v>0</v>
          </cell>
          <cell r="SA460">
            <v>0</v>
          </cell>
          <cell r="AOM460" t="str">
            <v>Сметный расчет</v>
          </cell>
        </row>
        <row r="461">
          <cell r="B461" t="str">
            <v>Реконструкция ВЛ 110 кВ №165, №166 ПС "Пашня" - ПС "Вуктыл-1,2" в Вуктыльском районе Республики Коми протяженностью 31,5 км (ЦЭС)</v>
          </cell>
          <cell r="C461" t="str">
            <v>G_000-54-1-01.12-0671</v>
          </cell>
          <cell r="K461">
            <v>0</v>
          </cell>
          <cell r="S461" t="str">
            <v xml:space="preserve"> </v>
          </cell>
          <cell r="V461">
            <v>0</v>
          </cell>
          <cell r="CC461">
            <v>0</v>
          </cell>
          <cell r="DG461">
            <v>0</v>
          </cell>
          <cell r="EK461">
            <v>0</v>
          </cell>
          <cell r="OJ461">
            <v>0</v>
          </cell>
          <cell r="OP461">
            <v>0</v>
          </cell>
          <cell r="OQ461">
            <v>0</v>
          </cell>
          <cell r="OR461">
            <v>0</v>
          </cell>
          <cell r="OS461">
            <v>0</v>
          </cell>
          <cell r="OZ461">
            <v>0</v>
          </cell>
          <cell r="PD461">
            <v>0</v>
          </cell>
          <cell r="PF461">
            <v>0</v>
          </cell>
          <cell r="PH461">
            <v>0</v>
          </cell>
          <cell r="PZ461">
            <v>0</v>
          </cell>
          <cell r="QA461">
            <v>0</v>
          </cell>
          <cell r="QB461">
            <v>0</v>
          </cell>
          <cell r="QC461">
            <v>0</v>
          </cell>
          <cell r="QD461">
            <v>0</v>
          </cell>
          <cell r="QE461">
            <v>0</v>
          </cell>
          <cell r="QM461">
            <v>0</v>
          </cell>
          <cell r="QN461">
            <v>0</v>
          </cell>
          <cell r="QO461">
            <v>0</v>
          </cell>
          <cell r="QP461">
            <v>0</v>
          </cell>
          <cell r="QQ461">
            <v>0</v>
          </cell>
          <cell r="QR461">
            <v>0</v>
          </cell>
          <cell r="QZ461">
            <v>0</v>
          </cell>
          <cell r="RA461">
            <v>0</v>
          </cell>
          <cell r="RB461">
            <v>0</v>
          </cell>
          <cell r="RC461">
            <v>0</v>
          </cell>
          <cell r="RD461">
            <v>0</v>
          </cell>
          <cell r="RE461">
            <v>0</v>
          </cell>
          <cell r="RP461">
            <v>0</v>
          </cell>
          <cell r="SA461">
            <v>0</v>
          </cell>
          <cell r="AOM461" t="str">
            <v>Сметный расчет</v>
          </cell>
        </row>
        <row r="462">
          <cell r="B462" t="str">
            <v>Реконструкция ВЛ 35 кВ №10 «ВТЭЦ-2 - ПС Октябрьская": перевод участка ВЛ протяженностью 1,8 км в одноцепное исполнение (ВЭС)</v>
          </cell>
          <cell r="C462" t="str">
            <v>F_000-51-1-01.21-0001</v>
          </cell>
          <cell r="K462">
            <v>0</v>
          </cell>
          <cell r="S462" t="str">
            <v xml:space="preserve"> </v>
          </cell>
          <cell r="V462">
            <v>0</v>
          </cell>
          <cell r="CC462">
            <v>0</v>
          </cell>
          <cell r="DG462">
            <v>0</v>
          </cell>
          <cell r="EK462">
            <v>0</v>
          </cell>
          <cell r="OJ462">
            <v>0</v>
          </cell>
          <cell r="OP462">
            <v>0</v>
          </cell>
          <cell r="OQ462">
            <v>0</v>
          </cell>
          <cell r="OR462">
            <v>0</v>
          </cell>
          <cell r="OS462">
            <v>0</v>
          </cell>
          <cell r="OZ462">
            <v>0</v>
          </cell>
          <cell r="PD462">
            <v>0</v>
          </cell>
          <cell r="PF462">
            <v>0</v>
          </cell>
          <cell r="PH462">
            <v>0</v>
          </cell>
          <cell r="PZ462">
            <v>0</v>
          </cell>
          <cell r="QA462">
            <v>0</v>
          </cell>
          <cell r="QB462">
            <v>0</v>
          </cell>
          <cell r="QC462">
            <v>0</v>
          </cell>
          <cell r="QD462">
            <v>0</v>
          </cell>
          <cell r="QE462">
            <v>0</v>
          </cell>
          <cell r="QM462">
            <v>0</v>
          </cell>
          <cell r="QN462">
            <v>0</v>
          </cell>
          <cell r="QO462">
            <v>0</v>
          </cell>
          <cell r="QP462">
            <v>0</v>
          </cell>
          <cell r="QQ462">
            <v>0</v>
          </cell>
          <cell r="QR462">
            <v>0</v>
          </cell>
          <cell r="QZ462">
            <v>0</v>
          </cell>
          <cell r="RA462">
            <v>0</v>
          </cell>
          <cell r="RB462">
            <v>0</v>
          </cell>
          <cell r="RC462">
            <v>0</v>
          </cell>
          <cell r="RD462">
            <v>0</v>
          </cell>
          <cell r="RE462">
            <v>0</v>
          </cell>
          <cell r="RP462">
            <v>0</v>
          </cell>
          <cell r="SA462">
            <v>0</v>
          </cell>
          <cell r="AOM462" t="str">
            <v>Сметный расчет</v>
          </cell>
        </row>
        <row r="463">
          <cell r="B463" t="str">
            <v>Реконструкция ВЛ 35 кВ №34 «ПС "Н.Омра" - ПС "Троицк" в районе Троицко-Печорского лесхоза» в части расширения просек в объеме 26,78 га (ЦЭС)</v>
          </cell>
          <cell r="C463" t="str">
            <v>F_000-54-1-01.21-0512</v>
          </cell>
          <cell r="K463">
            <v>2019</v>
          </cell>
          <cell r="S463" t="str">
            <v xml:space="preserve"> </v>
          </cell>
          <cell r="V463">
            <v>0</v>
          </cell>
          <cell r="CC463">
            <v>0</v>
          </cell>
          <cell r="DG463">
            <v>0</v>
          </cell>
          <cell r="EK463">
            <v>0</v>
          </cell>
          <cell r="OJ463">
            <v>0</v>
          </cell>
          <cell r="OP463">
            <v>3478.1045388006501</v>
          </cell>
          <cell r="OQ463">
            <v>126.5</v>
          </cell>
          <cell r="OR463">
            <v>3152.3550799999998</v>
          </cell>
          <cell r="OS463">
            <v>0</v>
          </cell>
          <cell r="OZ463">
            <v>3478.1045388006501</v>
          </cell>
          <cell r="PD463">
            <v>0</v>
          </cell>
          <cell r="PF463">
            <v>0</v>
          </cell>
          <cell r="PH463">
            <v>0</v>
          </cell>
          <cell r="PZ463">
            <v>0</v>
          </cell>
          <cell r="QA463">
            <v>0</v>
          </cell>
          <cell r="QB463">
            <v>114.717</v>
          </cell>
          <cell r="QC463">
            <v>0</v>
          </cell>
          <cell r="QD463">
            <v>0</v>
          </cell>
          <cell r="QE463">
            <v>0</v>
          </cell>
          <cell r="QM463">
            <v>0</v>
          </cell>
          <cell r="QN463">
            <v>0</v>
          </cell>
          <cell r="QO463">
            <v>0</v>
          </cell>
          <cell r="QP463">
            <v>0</v>
          </cell>
          <cell r="QQ463">
            <v>0</v>
          </cell>
          <cell r="QR463">
            <v>0</v>
          </cell>
          <cell r="QZ463">
            <v>0</v>
          </cell>
          <cell r="RA463">
            <v>0</v>
          </cell>
          <cell r="RB463">
            <v>0</v>
          </cell>
          <cell r="RC463">
            <v>0</v>
          </cell>
          <cell r="RD463">
            <v>0</v>
          </cell>
          <cell r="RE463">
            <v>0</v>
          </cell>
          <cell r="RP463">
            <v>0</v>
          </cell>
          <cell r="SA463">
            <v>0</v>
          </cell>
          <cell r="AOM463" t="str">
            <v>Сметный расчет</v>
          </cell>
        </row>
        <row r="464">
          <cell r="B464" t="str">
            <v>Реконструкция ВЛ 35 кВ №33 на участке опор 1-225 и 225/1-225/8 отпайка на ПС «Войвож» в части расширения просек в объеме 64,26 га (ЦЭС)</v>
          </cell>
          <cell r="C464" t="str">
            <v>F_000-54-1-01.21-0310</v>
          </cell>
          <cell r="K464">
            <v>0</v>
          </cell>
          <cell r="S464" t="str">
            <v>Октябрь 2018</v>
          </cell>
          <cell r="V464">
            <v>0</v>
          </cell>
          <cell r="CC464">
            <v>0</v>
          </cell>
          <cell r="DG464">
            <v>0</v>
          </cell>
          <cell r="EK464">
            <v>3057.5448900000001</v>
          </cell>
          <cell r="OJ464">
            <v>0</v>
          </cell>
          <cell r="OP464">
            <v>2663.0138300000003</v>
          </cell>
          <cell r="OQ464">
            <v>1070.0962700000007</v>
          </cell>
          <cell r="OR464">
            <v>1033.6769999999999</v>
          </cell>
          <cell r="OS464">
            <v>0</v>
          </cell>
          <cell r="OZ464">
            <v>0</v>
          </cell>
          <cell r="PD464">
            <v>0</v>
          </cell>
          <cell r="PF464">
            <v>0</v>
          </cell>
          <cell r="PH464">
            <v>2663.0138300000003</v>
          </cell>
          <cell r="PZ464">
            <v>0</v>
          </cell>
          <cell r="QA464">
            <v>0</v>
          </cell>
          <cell r="QB464">
            <v>260.93752000000001</v>
          </cell>
          <cell r="QC464">
            <v>0</v>
          </cell>
          <cell r="QD464">
            <v>0</v>
          </cell>
          <cell r="QE464">
            <v>260.93752000000001</v>
          </cell>
          <cell r="QM464">
            <v>0</v>
          </cell>
          <cell r="QN464">
            <v>0</v>
          </cell>
          <cell r="QO464">
            <v>210.23712</v>
          </cell>
          <cell r="QP464">
            <v>0</v>
          </cell>
          <cell r="QQ464">
            <v>0</v>
          </cell>
          <cell r="QR464">
            <v>210.23712</v>
          </cell>
          <cell r="QZ464">
            <v>0</v>
          </cell>
          <cell r="RA464">
            <v>0</v>
          </cell>
          <cell r="RB464">
            <v>0</v>
          </cell>
          <cell r="RC464">
            <v>0</v>
          </cell>
          <cell r="RD464">
            <v>0</v>
          </cell>
          <cell r="RE464">
            <v>0</v>
          </cell>
          <cell r="RP464">
            <v>0</v>
          </cell>
          <cell r="SA464">
            <v>0</v>
          </cell>
          <cell r="AOM464" t="str">
            <v>Сметный расчет</v>
          </cell>
        </row>
        <row r="465">
          <cell r="B465" t="str">
            <v>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0,152 км</v>
          </cell>
          <cell r="C465" t="str">
            <v>F_000-54-1-01.32-0187</v>
          </cell>
          <cell r="K465">
            <v>2019</v>
          </cell>
          <cell r="S465" t="str">
            <v>Июль 2018</v>
          </cell>
          <cell r="V465">
            <v>0</v>
          </cell>
          <cell r="CC465">
            <v>0</v>
          </cell>
          <cell r="DG465">
            <v>411.26490999999999</v>
          </cell>
          <cell r="EK465">
            <v>3438.7912299999998</v>
          </cell>
          <cell r="OJ465">
            <v>0</v>
          </cell>
          <cell r="OP465">
            <v>4343.6065200000003</v>
          </cell>
          <cell r="OQ465">
            <v>392</v>
          </cell>
          <cell r="OR465">
            <v>3676.54889</v>
          </cell>
          <cell r="OS465">
            <v>0</v>
          </cell>
          <cell r="OZ465">
            <v>748.55334000000039</v>
          </cell>
          <cell r="PD465">
            <v>0</v>
          </cell>
          <cell r="PF465">
            <v>411.26490999999999</v>
          </cell>
          <cell r="PH465">
            <v>3183.78827</v>
          </cell>
          <cell r="PZ465">
            <v>0</v>
          </cell>
          <cell r="QA465">
            <v>0</v>
          </cell>
          <cell r="QB465">
            <v>180.11992000000001</v>
          </cell>
          <cell r="QC465">
            <v>0</v>
          </cell>
          <cell r="QD465">
            <v>0</v>
          </cell>
          <cell r="QE465">
            <v>180.11992000000001</v>
          </cell>
          <cell r="QM465">
            <v>0</v>
          </cell>
          <cell r="QN465">
            <v>0</v>
          </cell>
          <cell r="QO465">
            <v>118.94237000000001</v>
          </cell>
          <cell r="QP465">
            <v>0</v>
          </cell>
          <cell r="QQ465">
            <v>19.26491</v>
          </cell>
          <cell r="QR465">
            <v>99.677460000000011</v>
          </cell>
          <cell r="QZ465">
            <v>0</v>
          </cell>
          <cell r="RA465">
            <v>0</v>
          </cell>
          <cell r="RB465">
            <v>394.54</v>
          </cell>
          <cell r="RC465">
            <v>0</v>
          </cell>
          <cell r="RD465">
            <v>392</v>
          </cell>
          <cell r="RE465">
            <v>2.54</v>
          </cell>
          <cell r="RP465">
            <v>850.36699999999996</v>
          </cell>
          <cell r="SA465">
            <v>0</v>
          </cell>
          <cell r="AOM465" t="str">
            <v>Сводка затрат</v>
          </cell>
        </row>
        <row r="466">
          <cell r="B466" t="str">
            <v>Реконструкция ВЛ 20 кВ №8: замена провода на участке Кожва - Соколово, замена опор на участке Родионово - Усть-Лыжа протяженностью 34,75 км (ПЭС)</v>
          </cell>
          <cell r="C466" t="str">
            <v>F_000-52-1-01.31-0033</v>
          </cell>
          <cell r="K466">
            <v>0</v>
          </cell>
          <cell r="S466" t="str">
            <v xml:space="preserve"> </v>
          </cell>
          <cell r="V466">
            <v>0</v>
          </cell>
          <cell r="CC466">
            <v>0</v>
          </cell>
          <cell r="DG466">
            <v>0</v>
          </cell>
          <cell r="EK466">
            <v>0</v>
          </cell>
          <cell r="OJ466">
            <v>0</v>
          </cell>
          <cell r="OP466">
            <v>0</v>
          </cell>
          <cell r="OQ466">
            <v>0</v>
          </cell>
          <cell r="OR466">
            <v>0</v>
          </cell>
          <cell r="OS466">
            <v>0</v>
          </cell>
          <cell r="OZ466">
            <v>0</v>
          </cell>
          <cell r="PD466">
            <v>0</v>
          </cell>
          <cell r="PF466">
            <v>0</v>
          </cell>
          <cell r="PH466">
            <v>0</v>
          </cell>
          <cell r="PZ466">
            <v>0</v>
          </cell>
          <cell r="QA466">
            <v>0</v>
          </cell>
          <cell r="QB466">
            <v>0</v>
          </cell>
          <cell r="QC466">
            <v>0</v>
          </cell>
          <cell r="QD466">
            <v>0</v>
          </cell>
          <cell r="QE466">
            <v>0</v>
          </cell>
          <cell r="QM466">
            <v>0</v>
          </cell>
          <cell r="QN466">
            <v>0</v>
          </cell>
          <cell r="QO466">
            <v>0</v>
          </cell>
          <cell r="QP466">
            <v>0</v>
          </cell>
          <cell r="QQ466">
            <v>0</v>
          </cell>
          <cell r="QR466">
            <v>0</v>
          </cell>
          <cell r="QZ466">
            <v>0</v>
          </cell>
          <cell r="RA466">
            <v>0</v>
          </cell>
          <cell r="RB466">
            <v>0</v>
          </cell>
          <cell r="RC466">
            <v>0</v>
          </cell>
          <cell r="RD466">
            <v>0</v>
          </cell>
          <cell r="RE466">
            <v>0</v>
          </cell>
          <cell r="RP466">
            <v>0</v>
          </cell>
          <cell r="SA466">
            <v>0</v>
          </cell>
          <cell r="AOM466" t="str">
            <v>Сметный расчет</v>
          </cell>
        </row>
        <row r="467">
          <cell r="B467" t="str">
            <v>Реконструкция ВЛ 10 кВ яч.19Д ПС 110/10 кВ "Айкино" в Усть-Вымском районе с переводом провода на СИП (ЮЭС) (8,97 км)</v>
          </cell>
          <cell r="C467" t="str">
            <v>F_000-55-1-01.32-1214</v>
          </cell>
          <cell r="K467">
            <v>2017</v>
          </cell>
          <cell r="S467" t="str">
            <v>Март 2017</v>
          </cell>
          <cell r="V467">
            <v>391.02168999999998</v>
          </cell>
          <cell r="CC467">
            <v>0</v>
          </cell>
          <cell r="DG467">
            <v>1329.7604000000001</v>
          </cell>
          <cell r="EK467">
            <v>10312.37465</v>
          </cell>
          <cell r="OJ467">
            <v>391.02168999999998</v>
          </cell>
          <cell r="OP467">
            <v>10466.099620000001</v>
          </cell>
          <cell r="OQ467">
            <v>735.11803999999995</v>
          </cell>
          <cell r="OR467">
            <v>7251.9188899999999</v>
          </cell>
          <cell r="OS467">
            <v>1147.3902599999999</v>
          </cell>
          <cell r="OZ467">
            <v>0</v>
          </cell>
          <cell r="PD467">
            <v>0</v>
          </cell>
          <cell r="PF467">
            <v>10075.077929999999</v>
          </cell>
          <cell r="PH467">
            <v>0</v>
          </cell>
          <cell r="PZ467">
            <v>0</v>
          </cell>
          <cell r="QA467">
            <v>105.7794</v>
          </cell>
          <cell r="QB467">
            <v>1027.8969900000002</v>
          </cell>
          <cell r="QC467">
            <v>0</v>
          </cell>
          <cell r="QD467">
            <v>1027.8969900000002</v>
          </cell>
          <cell r="QE467">
            <v>0</v>
          </cell>
          <cell r="QM467">
            <v>0</v>
          </cell>
          <cell r="QN467">
            <v>15.242289999999997</v>
          </cell>
          <cell r="QO467">
            <v>253.65826999999999</v>
          </cell>
          <cell r="QP467">
            <v>0</v>
          </cell>
          <cell r="QQ467">
            <v>253.65826999999999</v>
          </cell>
          <cell r="QR467">
            <v>0</v>
          </cell>
          <cell r="QZ467">
            <v>0</v>
          </cell>
          <cell r="RA467">
            <v>270</v>
          </cell>
          <cell r="RB467">
            <v>87.649789999999996</v>
          </cell>
          <cell r="RC467">
            <v>0</v>
          </cell>
          <cell r="RD467">
            <v>87.649789999999996</v>
          </cell>
          <cell r="RE467">
            <v>0</v>
          </cell>
          <cell r="RP467">
            <v>0</v>
          </cell>
          <cell r="SA467">
            <v>0</v>
          </cell>
          <cell r="AOM467" t="str">
            <v>Сводка затрат</v>
          </cell>
        </row>
        <row r="468">
          <cell r="B468" t="str">
            <v>Реконструкция ВЛ 10 кВ яч.123Д ПС 220/110/10 кВ "Микунь" в Усть-Вымском районе с переводом провода на СИП (ЮЭС) (4,03 км)</v>
          </cell>
          <cell r="C468" t="str">
            <v>F_000-55-1-01.32-1217</v>
          </cell>
          <cell r="K468">
            <v>2017</v>
          </cell>
          <cell r="S468" t="str">
            <v>Октябрь 2015</v>
          </cell>
          <cell r="V468">
            <v>197.42680999999999</v>
          </cell>
          <cell r="CC468">
            <v>0</v>
          </cell>
          <cell r="DG468">
            <v>4513.993019999999</v>
          </cell>
          <cell r="EK468">
            <v>0</v>
          </cell>
          <cell r="OJ468">
            <v>197.42680999999999</v>
          </cell>
          <cell r="OP468">
            <v>4116.0077799999999</v>
          </cell>
          <cell r="OQ468">
            <v>190</v>
          </cell>
          <cell r="OR468">
            <v>2745.4449300000001</v>
          </cell>
          <cell r="OS468">
            <v>514.38080000000002</v>
          </cell>
          <cell r="OZ468">
            <v>0</v>
          </cell>
          <cell r="PD468">
            <v>0</v>
          </cell>
          <cell r="PF468">
            <v>3918.58097</v>
          </cell>
          <cell r="PH468">
            <v>0</v>
          </cell>
          <cell r="PZ468">
            <v>0</v>
          </cell>
          <cell r="QA468">
            <v>70</v>
          </cell>
          <cell r="QB468">
            <v>497</v>
          </cell>
          <cell r="QC468">
            <v>0</v>
          </cell>
          <cell r="QD468">
            <v>497</v>
          </cell>
          <cell r="QE468">
            <v>0</v>
          </cell>
          <cell r="QM468">
            <v>0</v>
          </cell>
          <cell r="QN468">
            <v>7.4268100000000032</v>
          </cell>
          <cell r="QO468">
            <v>113.73624000000001</v>
          </cell>
          <cell r="QP468">
            <v>0</v>
          </cell>
          <cell r="QQ468">
            <v>113.73624000000001</v>
          </cell>
          <cell r="QR468">
            <v>0</v>
          </cell>
          <cell r="QZ468">
            <v>0</v>
          </cell>
          <cell r="RA468">
            <v>120</v>
          </cell>
          <cell r="RB468">
            <v>0</v>
          </cell>
          <cell r="RC468">
            <v>0</v>
          </cell>
          <cell r="RD468">
            <v>0</v>
          </cell>
          <cell r="RE468">
            <v>0</v>
          </cell>
          <cell r="RP468">
            <v>0</v>
          </cell>
          <cell r="SA468">
            <v>0</v>
          </cell>
          <cell r="AOM468" t="str">
            <v>Сводка затрат</v>
          </cell>
        </row>
        <row r="469">
          <cell r="B469" t="str">
            <v>Реконструкция ВЛ 10 кВ яч.14Д ПС 110/10 кВ «Визинга» в Сысольском районе с переводом на провод СИП (ЮЭС) (19,29 км)</v>
          </cell>
          <cell r="C469" t="str">
            <v>F_000-55-1-01.32-1218</v>
          </cell>
          <cell r="K469">
            <v>2017</v>
          </cell>
          <cell r="S469" t="str">
            <v>Февраль 2017</v>
          </cell>
          <cell r="V469">
            <v>0</v>
          </cell>
          <cell r="CC469">
            <v>460.61491999999998</v>
          </cell>
          <cell r="DG469">
            <v>16619.637029999998</v>
          </cell>
          <cell r="EK469">
            <v>2012.7102200000002</v>
          </cell>
          <cell r="OJ469">
            <v>0</v>
          </cell>
          <cell r="OP469">
            <v>16401.929830000001</v>
          </cell>
          <cell r="OQ469">
            <v>385</v>
          </cell>
          <cell r="OR469">
            <v>12552.73926</v>
          </cell>
          <cell r="OS469">
            <v>1421.48514</v>
          </cell>
          <cell r="OZ469">
            <v>0</v>
          </cell>
          <cell r="PD469">
            <v>391.31491999999997</v>
          </cell>
          <cell r="PF469">
            <v>16010.61491</v>
          </cell>
          <cell r="PH469">
            <v>0</v>
          </cell>
          <cell r="PZ469">
            <v>0</v>
          </cell>
          <cell r="QA469">
            <v>0</v>
          </cell>
          <cell r="QB469">
            <v>1099.00604</v>
          </cell>
          <cell r="QC469">
            <v>0</v>
          </cell>
          <cell r="QD469">
            <v>1099.00604</v>
          </cell>
          <cell r="QE469">
            <v>0</v>
          </cell>
          <cell r="QM469">
            <v>0</v>
          </cell>
          <cell r="QN469">
            <v>0</v>
          </cell>
          <cell r="QO469">
            <v>352.74412999999998</v>
          </cell>
          <cell r="QP469">
            <v>6.3149199999999999</v>
          </cell>
          <cell r="QQ469">
            <v>346.42921000000001</v>
          </cell>
          <cell r="QR469">
            <v>0</v>
          </cell>
          <cell r="QZ469">
            <v>0</v>
          </cell>
          <cell r="RA469">
            <v>0</v>
          </cell>
          <cell r="RB469">
            <v>0</v>
          </cell>
          <cell r="RC469">
            <v>0</v>
          </cell>
          <cell r="RD469">
            <v>0</v>
          </cell>
          <cell r="RE469">
            <v>0</v>
          </cell>
          <cell r="RP469">
            <v>0</v>
          </cell>
          <cell r="SA469">
            <v>0</v>
          </cell>
          <cell r="AOM469" t="str">
            <v>Сводка затрат</v>
          </cell>
        </row>
        <row r="470">
          <cell r="B470" t="str">
            <v>Реконструкция ВЛ 10 кВ яч.517Д ПС 110/10 кВ «Зеленец» в Сыктывдинском районе с переводом на провод СИП протяженностью 1,95 км (ЮЭС)</v>
          </cell>
          <cell r="C470" t="str">
            <v>F_000-55-1-01.32-1222</v>
          </cell>
          <cell r="K470">
            <v>0</v>
          </cell>
          <cell r="S470">
            <v>0</v>
          </cell>
          <cell r="V470">
            <v>0</v>
          </cell>
          <cell r="CC470">
            <v>0</v>
          </cell>
          <cell r="DG470">
            <v>0</v>
          </cell>
          <cell r="EK470">
            <v>0</v>
          </cell>
          <cell r="OJ470">
            <v>0</v>
          </cell>
          <cell r="OP470">
            <v>0</v>
          </cell>
          <cell r="OQ470">
            <v>0</v>
          </cell>
          <cell r="OR470">
            <v>0</v>
          </cell>
          <cell r="OS470">
            <v>0</v>
          </cell>
          <cell r="OZ470">
            <v>0</v>
          </cell>
          <cell r="PD470">
            <v>0</v>
          </cell>
          <cell r="PF470">
            <v>0</v>
          </cell>
          <cell r="PH470">
            <v>0</v>
          </cell>
          <cell r="PZ470">
            <v>0</v>
          </cell>
          <cell r="QA470">
            <v>0</v>
          </cell>
          <cell r="QB470">
            <v>0</v>
          </cell>
          <cell r="QC470">
            <v>0</v>
          </cell>
          <cell r="QD470">
            <v>0</v>
          </cell>
          <cell r="QE470">
            <v>0</v>
          </cell>
          <cell r="QM470">
            <v>0</v>
          </cell>
          <cell r="QN470">
            <v>0</v>
          </cell>
          <cell r="QO470">
            <v>0</v>
          </cell>
          <cell r="QP470">
            <v>0</v>
          </cell>
          <cell r="QQ470">
            <v>0</v>
          </cell>
          <cell r="QR470">
            <v>0</v>
          </cell>
          <cell r="QZ470">
            <v>0</v>
          </cell>
          <cell r="RA470">
            <v>0</v>
          </cell>
          <cell r="RB470">
            <v>0</v>
          </cell>
          <cell r="RC470">
            <v>0</v>
          </cell>
          <cell r="RD470">
            <v>0</v>
          </cell>
          <cell r="RE470">
            <v>0</v>
          </cell>
          <cell r="RP470">
            <v>0</v>
          </cell>
          <cell r="SA470">
            <v>0</v>
          </cell>
          <cell r="AOM470" t="str">
            <v>Сметный расчет</v>
          </cell>
        </row>
        <row r="471">
          <cell r="B471" t="str">
            <v>Реконструкция ВЛ 10 кВ яч.4Д ПС 110/10 кВ «Часово» в Сыктывдинском районе с переводом на провод СИП (ЮЭС) (3,37 км)</v>
          </cell>
          <cell r="C471" t="str">
            <v>F_000-55-1-01.32-1226</v>
          </cell>
          <cell r="K471">
            <v>2017</v>
          </cell>
          <cell r="S471" t="str">
            <v>Октябрь 2017</v>
          </cell>
          <cell r="V471">
            <v>176.22633999999999</v>
          </cell>
          <cell r="CC471">
            <v>0</v>
          </cell>
          <cell r="DG471">
            <v>3829.3020300000003</v>
          </cell>
          <cell r="EK471">
            <v>0</v>
          </cell>
          <cell r="OJ471">
            <v>176.22633999999999</v>
          </cell>
          <cell r="OP471">
            <v>3466.8224700000001</v>
          </cell>
          <cell r="OQ471">
            <v>170</v>
          </cell>
          <cell r="OR471">
            <v>2995.2236700000003</v>
          </cell>
          <cell r="OS471">
            <v>36.738619999999997</v>
          </cell>
          <cell r="OZ471">
            <v>0</v>
          </cell>
          <cell r="PD471">
            <v>0</v>
          </cell>
          <cell r="PF471">
            <v>3290.5961299999999</v>
          </cell>
          <cell r="PH471">
            <v>0</v>
          </cell>
          <cell r="PZ471">
            <v>0</v>
          </cell>
          <cell r="QA471">
            <v>60</v>
          </cell>
          <cell r="QB471">
            <v>243.15171999999998</v>
          </cell>
          <cell r="QC471">
            <v>0</v>
          </cell>
          <cell r="QD471">
            <v>243.15171999999998</v>
          </cell>
          <cell r="QE471">
            <v>0</v>
          </cell>
          <cell r="QM471">
            <v>0</v>
          </cell>
          <cell r="QN471">
            <v>6.2263400000000004</v>
          </cell>
          <cell r="QO471">
            <v>54.633839999999999</v>
          </cell>
          <cell r="QP471">
            <v>0</v>
          </cell>
          <cell r="QQ471">
            <v>54.633839999999999</v>
          </cell>
          <cell r="QR471">
            <v>0</v>
          </cell>
          <cell r="QZ471">
            <v>0</v>
          </cell>
          <cell r="RA471">
            <v>110</v>
          </cell>
          <cell r="RB471">
            <v>0</v>
          </cell>
          <cell r="RC471">
            <v>0</v>
          </cell>
          <cell r="RD471">
            <v>0</v>
          </cell>
          <cell r="RE471">
            <v>0</v>
          </cell>
          <cell r="RP471">
            <v>0</v>
          </cell>
          <cell r="SA471">
            <v>0</v>
          </cell>
          <cell r="AOM471" t="str">
            <v>Сводка затрат</v>
          </cell>
        </row>
        <row r="472">
          <cell r="B472" t="str">
            <v>Реконструкция ВЛ 10 кВ яч.6Д ПС 110/10 кВ «Койгородок» в Койгородском районе с переводом на провод СИП (ЮЭС) (4,64 км)</v>
          </cell>
          <cell r="C472" t="str">
            <v>F_000-55-1-01.32-1228</v>
          </cell>
          <cell r="K472">
            <v>2016</v>
          </cell>
          <cell r="S472" t="str">
            <v>Ноябрь 2015</v>
          </cell>
          <cell r="V472">
            <v>290.99831</v>
          </cell>
          <cell r="CC472">
            <v>8651.5766500000009</v>
          </cell>
          <cell r="DG472">
            <v>0</v>
          </cell>
          <cell r="EK472">
            <v>0</v>
          </cell>
          <cell r="OJ472">
            <v>290.99831</v>
          </cell>
          <cell r="OP472">
            <v>7777.5015599999997</v>
          </cell>
          <cell r="OQ472">
            <v>280</v>
          </cell>
          <cell r="OR472">
            <v>5662.8010000000004</v>
          </cell>
          <cell r="OS472">
            <v>475.86799999999999</v>
          </cell>
          <cell r="OZ472">
            <v>0</v>
          </cell>
          <cell r="PD472">
            <v>7486.5032499999998</v>
          </cell>
          <cell r="PF472">
            <v>0</v>
          </cell>
          <cell r="PH472">
            <v>0</v>
          </cell>
          <cell r="PZ472">
            <v>0</v>
          </cell>
          <cell r="QA472">
            <v>100</v>
          </cell>
          <cell r="QB472">
            <v>871.80676000000005</v>
          </cell>
          <cell r="QC472">
            <v>871.80676000000005</v>
          </cell>
          <cell r="QD472">
            <v>0</v>
          </cell>
          <cell r="QE472">
            <v>0</v>
          </cell>
          <cell r="QM472">
            <v>0</v>
          </cell>
          <cell r="QN472">
            <v>10.998310000000004</v>
          </cell>
          <cell r="QO472">
            <v>131.43448999999998</v>
          </cell>
          <cell r="QP472">
            <v>131.43448999999998</v>
          </cell>
          <cell r="QQ472">
            <v>0</v>
          </cell>
          <cell r="QR472">
            <v>0</v>
          </cell>
          <cell r="QZ472">
            <v>0</v>
          </cell>
          <cell r="RA472">
            <v>180</v>
          </cell>
          <cell r="RB472">
            <v>10.632000000000005</v>
          </cell>
          <cell r="RC472">
            <v>10.632000000000005</v>
          </cell>
          <cell r="RD472">
            <v>0</v>
          </cell>
          <cell r="RE472">
            <v>0</v>
          </cell>
          <cell r="RP472">
            <v>0</v>
          </cell>
          <cell r="SA472">
            <v>0</v>
          </cell>
          <cell r="AOM472" t="str">
            <v>Сводка затрат</v>
          </cell>
        </row>
        <row r="473">
          <cell r="B473" t="str">
            <v>Реконструкция ВЛ 10 кВ от ПС 110/35/10 кВ «КС-10» яч.22 - «Свалка» КТП-13 с заменой неизолированного провода на СИП (ЦЭС) (3,343 км)</v>
          </cell>
          <cell r="C473" t="str">
            <v>F_000-54-1-01.32-0202</v>
          </cell>
          <cell r="K473">
            <v>2016</v>
          </cell>
          <cell r="S473" t="str">
            <v>Декабрь 2016</v>
          </cell>
          <cell r="V473">
            <v>52.623550000000002</v>
          </cell>
          <cell r="CC473">
            <v>2666.3108900000002</v>
          </cell>
          <cell r="DG473">
            <v>0</v>
          </cell>
          <cell r="EK473">
            <v>0</v>
          </cell>
          <cell r="OJ473">
            <v>52.623550000000002</v>
          </cell>
          <cell r="OP473">
            <v>2455.5041200000001</v>
          </cell>
          <cell r="OQ473">
            <v>49.484160000000003</v>
          </cell>
          <cell r="OR473">
            <v>1605.3314399999999</v>
          </cell>
          <cell r="OS473">
            <v>0</v>
          </cell>
          <cell r="OZ473">
            <v>0</v>
          </cell>
          <cell r="PD473">
            <v>2402.8805699999998</v>
          </cell>
          <cell r="PF473">
            <v>0</v>
          </cell>
          <cell r="PH473">
            <v>0</v>
          </cell>
          <cell r="PZ473">
            <v>0</v>
          </cell>
          <cell r="QA473">
            <v>49.484160000000003</v>
          </cell>
          <cell r="QB473">
            <v>918.80773999999997</v>
          </cell>
          <cell r="QC473">
            <v>918.80773999999997</v>
          </cell>
          <cell r="QD473">
            <v>0</v>
          </cell>
          <cell r="QE473">
            <v>0</v>
          </cell>
          <cell r="QM473">
            <v>0</v>
          </cell>
          <cell r="QN473">
            <v>3.1393900000000006</v>
          </cell>
          <cell r="QO473">
            <v>5.6910299999999996</v>
          </cell>
          <cell r="QP473">
            <v>5.6910299999999996</v>
          </cell>
          <cell r="QQ473">
            <v>0</v>
          </cell>
          <cell r="QR473">
            <v>0</v>
          </cell>
          <cell r="QZ473">
            <v>0</v>
          </cell>
          <cell r="RA473">
            <v>0</v>
          </cell>
          <cell r="RB473">
            <v>14.88</v>
          </cell>
          <cell r="RC473">
            <v>14.88</v>
          </cell>
          <cell r="RD473">
            <v>0</v>
          </cell>
          <cell r="RE473">
            <v>0</v>
          </cell>
          <cell r="RP473">
            <v>0</v>
          </cell>
          <cell r="SA473">
            <v>0</v>
          </cell>
          <cell r="AOM473" t="str">
            <v>Сводка затрат</v>
          </cell>
        </row>
        <row r="474">
          <cell r="B474" t="str">
            <v>Реконструкция ВЛ 10 кВ яч.11Д ПС 110/10 кВ «Усть-Нем» в Усть-Куломском районе с переводом на провод СИП (ЮЭС) (10,339 км)</v>
          </cell>
          <cell r="C474" t="str">
            <v>F_000-55-1-01.32-1229</v>
          </cell>
          <cell r="K474">
            <v>2017</v>
          </cell>
          <cell r="S474" t="str">
            <v>Ноябрь 2016</v>
          </cell>
          <cell r="V474">
            <v>0</v>
          </cell>
          <cell r="CC474">
            <v>4.8764799999999999</v>
          </cell>
          <cell r="DG474">
            <v>11212.359149999998</v>
          </cell>
          <cell r="EK474">
            <v>418.56369000000001</v>
          </cell>
          <cell r="OJ474">
            <v>0</v>
          </cell>
          <cell r="OP474">
            <v>9997.3226699999996</v>
          </cell>
          <cell r="OQ474">
            <v>436.31900000000002</v>
          </cell>
          <cell r="OR474">
            <v>7615.5240000000003</v>
          </cell>
          <cell r="OS474">
            <v>642.40643999999998</v>
          </cell>
          <cell r="OZ474">
            <v>0</v>
          </cell>
          <cell r="PD474">
            <v>441.19547999999998</v>
          </cell>
          <cell r="PF474">
            <v>9556.1271899999992</v>
          </cell>
          <cell r="PH474">
            <v>0</v>
          </cell>
          <cell r="PZ474">
            <v>0</v>
          </cell>
          <cell r="QA474">
            <v>0</v>
          </cell>
          <cell r="QB474">
            <v>564.99994000000004</v>
          </cell>
          <cell r="QC474">
            <v>0</v>
          </cell>
          <cell r="QD474">
            <v>564.99994000000004</v>
          </cell>
          <cell r="QE474">
            <v>0</v>
          </cell>
          <cell r="QM474">
            <v>0</v>
          </cell>
          <cell r="QN474">
            <v>0</v>
          </cell>
          <cell r="QO474">
            <v>329.67466000000002</v>
          </cell>
          <cell r="QP474">
            <v>4.8764799999999999</v>
          </cell>
          <cell r="QQ474">
            <v>324.79818</v>
          </cell>
          <cell r="QR474">
            <v>0</v>
          </cell>
          <cell r="QZ474">
            <v>0</v>
          </cell>
          <cell r="RA474">
            <v>0</v>
          </cell>
          <cell r="RB474">
            <v>0</v>
          </cell>
          <cell r="RC474">
            <v>0</v>
          </cell>
          <cell r="RD474">
            <v>0</v>
          </cell>
          <cell r="RE474">
            <v>0</v>
          </cell>
          <cell r="RP474">
            <v>0</v>
          </cell>
          <cell r="SA474">
            <v>0</v>
          </cell>
          <cell r="AOM474" t="str">
            <v>Сводка затрат</v>
          </cell>
        </row>
        <row r="475">
          <cell r="B475" t="str">
            <v>Реконструкция ВЛ 10 кВ яч.8Д ПС 110/10 кВ «Усть-Вымь» в Усть-Вымском районе с переводом на провод СИП протяженностью 1,2 км (ЮЭС)</v>
          </cell>
          <cell r="C475" t="str">
            <v>F_000-55-1-01.32-1230</v>
          </cell>
          <cell r="K475">
            <v>0</v>
          </cell>
          <cell r="S475">
            <v>0</v>
          </cell>
          <cell r="V475">
            <v>0</v>
          </cell>
          <cell r="CC475">
            <v>0</v>
          </cell>
          <cell r="DG475">
            <v>0</v>
          </cell>
          <cell r="EK475">
            <v>0</v>
          </cell>
          <cell r="OJ475">
            <v>0</v>
          </cell>
          <cell r="OP475">
            <v>0</v>
          </cell>
          <cell r="OQ475">
            <v>0</v>
          </cell>
          <cell r="OR475">
            <v>0</v>
          </cell>
          <cell r="OS475">
            <v>0</v>
          </cell>
          <cell r="OZ475">
            <v>0</v>
          </cell>
          <cell r="PD475">
            <v>0</v>
          </cell>
          <cell r="PF475">
            <v>0</v>
          </cell>
          <cell r="PH475">
            <v>0</v>
          </cell>
          <cell r="PZ475">
            <v>0</v>
          </cell>
          <cell r="QA475">
            <v>0</v>
          </cell>
          <cell r="QB475">
            <v>0</v>
          </cell>
          <cell r="QC475">
            <v>0</v>
          </cell>
          <cell r="QD475">
            <v>0</v>
          </cell>
          <cell r="QE475">
            <v>0</v>
          </cell>
          <cell r="QM475">
            <v>0</v>
          </cell>
          <cell r="QN475">
            <v>0</v>
          </cell>
          <cell r="QO475">
            <v>0</v>
          </cell>
          <cell r="QP475">
            <v>0</v>
          </cell>
          <cell r="QQ475">
            <v>0</v>
          </cell>
          <cell r="QR475">
            <v>0</v>
          </cell>
          <cell r="QZ475">
            <v>0</v>
          </cell>
          <cell r="RA475">
            <v>0</v>
          </cell>
          <cell r="RB475">
            <v>0</v>
          </cell>
          <cell r="RC475">
            <v>0</v>
          </cell>
          <cell r="RD475">
            <v>0</v>
          </cell>
          <cell r="RE475">
            <v>0</v>
          </cell>
          <cell r="RP475">
            <v>0</v>
          </cell>
          <cell r="SA475">
            <v>0</v>
          </cell>
          <cell r="AOM475" t="str">
            <v>Сметный расчет</v>
          </cell>
        </row>
        <row r="476">
          <cell r="B476" t="str">
            <v>Реконструкция ВЛ 6 кВ от ПС 110/35/6 кВ «Ветлосян» яч.10,21 - ТП-75 яч.2 с заменой неизолированного провода на СИП протяженностью 1,995 км (ЦЭС)</v>
          </cell>
          <cell r="C476" t="str">
            <v>F_000-54-1-01.33-0206</v>
          </cell>
          <cell r="K476">
            <v>2017</v>
          </cell>
          <cell r="S476" t="str">
            <v>Октябрь 2016</v>
          </cell>
          <cell r="V476">
            <v>0</v>
          </cell>
          <cell r="CC476">
            <v>153.20406</v>
          </cell>
          <cell r="DG476">
            <v>2189.6585300000002</v>
          </cell>
          <cell r="EK476">
            <v>0</v>
          </cell>
          <cell r="OJ476">
            <v>0</v>
          </cell>
          <cell r="OP476">
            <v>2022.5328</v>
          </cell>
          <cell r="OQ476">
            <v>150</v>
          </cell>
          <cell r="OR476">
            <v>1779.60996</v>
          </cell>
          <cell r="OS476">
            <v>0</v>
          </cell>
          <cell r="OZ476">
            <v>0</v>
          </cell>
          <cell r="PD476">
            <v>153.20406</v>
          </cell>
          <cell r="PF476">
            <v>1869.3287399999999</v>
          </cell>
          <cell r="PH476">
            <v>0</v>
          </cell>
          <cell r="PZ476">
            <v>0</v>
          </cell>
          <cell r="QA476">
            <v>0</v>
          </cell>
          <cell r="QB476">
            <v>210</v>
          </cell>
          <cell r="QC476">
            <v>150</v>
          </cell>
          <cell r="QD476">
            <v>60</v>
          </cell>
          <cell r="QE476">
            <v>0</v>
          </cell>
          <cell r="QM476">
            <v>0</v>
          </cell>
          <cell r="QN476">
            <v>0</v>
          </cell>
          <cell r="QO476">
            <v>32.922840000000001</v>
          </cell>
          <cell r="QP476">
            <v>3.2040600000000001</v>
          </cell>
          <cell r="QQ476">
            <v>29.718779999999999</v>
          </cell>
          <cell r="QR476">
            <v>0</v>
          </cell>
          <cell r="QZ476">
            <v>0</v>
          </cell>
          <cell r="RA476">
            <v>0</v>
          </cell>
          <cell r="RB476">
            <v>0</v>
          </cell>
          <cell r="RC476">
            <v>0</v>
          </cell>
          <cell r="RD476">
            <v>0</v>
          </cell>
          <cell r="RE476">
            <v>0</v>
          </cell>
          <cell r="RP476">
            <v>0</v>
          </cell>
          <cell r="SA476">
            <v>0</v>
          </cell>
          <cell r="AOM476" t="str">
            <v>Сводка затрат</v>
          </cell>
        </row>
        <row r="477">
          <cell r="B477" t="str">
            <v>Реконструкция ВЛ 10 кВ от РП-914 яч.6 п. Троицко-Печорск с заменой неизолированного провода на СИП протяженностью 2,295 км (ЦЭС)</v>
          </cell>
          <cell r="C477" t="str">
            <v>F_000-54-1-01.32-0211</v>
          </cell>
          <cell r="K477">
            <v>2017</v>
          </cell>
          <cell r="S477" t="str">
            <v>Декабрь 2016</v>
          </cell>
          <cell r="V477">
            <v>0</v>
          </cell>
          <cell r="CC477">
            <v>234.21867</v>
          </cell>
          <cell r="DG477">
            <v>3845.4684500000003</v>
          </cell>
          <cell r="EK477">
            <v>185.55440000000002</v>
          </cell>
          <cell r="OJ477">
            <v>0</v>
          </cell>
          <cell r="OP477">
            <v>3699.1433599999996</v>
          </cell>
          <cell r="OQ477">
            <v>231.15299999999999</v>
          </cell>
          <cell r="OR477">
            <v>3144.9897799999999</v>
          </cell>
          <cell r="OS477">
            <v>0</v>
          </cell>
          <cell r="OZ477">
            <v>0</v>
          </cell>
          <cell r="PD477">
            <v>234.21867</v>
          </cell>
          <cell r="PF477">
            <v>3464.9246899999998</v>
          </cell>
          <cell r="PH477">
            <v>0</v>
          </cell>
          <cell r="PZ477">
            <v>0</v>
          </cell>
          <cell r="QA477">
            <v>0</v>
          </cell>
          <cell r="QB477">
            <v>434.18326999999999</v>
          </cell>
          <cell r="QC477">
            <v>231.15299999999999</v>
          </cell>
          <cell r="QD477">
            <v>203.03027</v>
          </cell>
          <cell r="QE477">
            <v>0</v>
          </cell>
          <cell r="QM477">
            <v>0</v>
          </cell>
          <cell r="QN477">
            <v>0</v>
          </cell>
          <cell r="QO477">
            <v>119.97031</v>
          </cell>
          <cell r="QP477">
            <v>3.0656699999999999</v>
          </cell>
          <cell r="QQ477">
            <v>116.90464</v>
          </cell>
          <cell r="QR477">
            <v>0</v>
          </cell>
          <cell r="QZ477">
            <v>0</v>
          </cell>
          <cell r="RA477">
            <v>0</v>
          </cell>
          <cell r="RB477">
            <v>0</v>
          </cell>
          <cell r="RC477">
            <v>0</v>
          </cell>
          <cell r="RD477">
            <v>0</v>
          </cell>
          <cell r="RE477">
            <v>0</v>
          </cell>
          <cell r="RP477">
            <v>0</v>
          </cell>
          <cell r="SA477">
            <v>0</v>
          </cell>
          <cell r="AOM477" t="str">
            <v>Сводка затрат</v>
          </cell>
        </row>
        <row r="478">
          <cell r="B478" t="str">
            <v>Реконструкция ВЛ 10 кВ яч.4Д ПС 110/10 кВ «Куратово» в Сысольском районе с переводом на провод СИП (ЮЭС)(12,441 км)</v>
          </cell>
          <cell r="C478" t="str">
            <v>F_000-55-1-01.32-1231</v>
          </cell>
          <cell r="K478">
            <v>2017</v>
          </cell>
          <cell r="S478" t="str">
            <v>Июнь 2017</v>
          </cell>
          <cell r="V478">
            <v>0</v>
          </cell>
          <cell r="CC478">
            <v>6.9345400000000001</v>
          </cell>
          <cell r="DG478">
            <v>14293.339100000001</v>
          </cell>
          <cell r="EK478">
            <v>0</v>
          </cell>
          <cell r="OJ478">
            <v>0</v>
          </cell>
          <cell r="OP478">
            <v>12262.385040000001</v>
          </cell>
          <cell r="OQ478">
            <v>420</v>
          </cell>
          <cell r="OR478">
            <v>10434.79644</v>
          </cell>
          <cell r="OS478">
            <v>22.131879999999999</v>
          </cell>
          <cell r="OZ478">
            <v>0</v>
          </cell>
          <cell r="PD478">
            <v>426.93453999999997</v>
          </cell>
          <cell r="PF478">
            <v>11835.450500000001</v>
          </cell>
          <cell r="PH478">
            <v>0</v>
          </cell>
          <cell r="PZ478">
            <v>0</v>
          </cell>
          <cell r="QA478">
            <v>0</v>
          </cell>
          <cell r="QB478">
            <v>242.27</v>
          </cell>
          <cell r="QC478">
            <v>0</v>
          </cell>
          <cell r="QD478">
            <v>242.27</v>
          </cell>
          <cell r="QE478">
            <v>0</v>
          </cell>
          <cell r="QM478">
            <v>0</v>
          </cell>
          <cell r="QN478">
            <v>0</v>
          </cell>
          <cell r="QO478">
            <v>278.51172000000003</v>
          </cell>
          <cell r="QP478">
            <v>6.9345400000000001</v>
          </cell>
          <cell r="QQ478">
            <v>271.57718</v>
          </cell>
          <cell r="QR478">
            <v>0</v>
          </cell>
          <cell r="QZ478">
            <v>0</v>
          </cell>
          <cell r="RA478">
            <v>0</v>
          </cell>
          <cell r="RB478">
            <v>420</v>
          </cell>
          <cell r="RC478">
            <v>0</v>
          </cell>
          <cell r="RD478">
            <v>420</v>
          </cell>
          <cell r="RE478">
            <v>0</v>
          </cell>
          <cell r="RP478">
            <v>0</v>
          </cell>
          <cell r="SA478">
            <v>0</v>
          </cell>
          <cell r="AOM478" t="str">
            <v>Сводка затрат</v>
          </cell>
        </row>
        <row r="479">
          <cell r="B479" t="str">
            <v>Реконструкция ВЛ 10 кВ яч.10Д ПС 110/10 кВ «Усть-Кулом» в Усть-Куломском районе с переводом на провод СИП (ЮЭС) (11,424 км)</v>
          </cell>
          <cell r="C479" t="str">
            <v>F_000-55-1-01.32-1232</v>
          </cell>
          <cell r="K479">
            <v>2017</v>
          </cell>
          <cell r="S479" t="str">
            <v>Ноябрь 2016</v>
          </cell>
          <cell r="V479">
            <v>0</v>
          </cell>
          <cell r="CC479">
            <v>11.988939999999957</v>
          </cell>
          <cell r="DG479">
            <v>12644.03695</v>
          </cell>
          <cell r="EK479">
            <v>900.08759999999995</v>
          </cell>
          <cell r="OJ479">
            <v>0</v>
          </cell>
          <cell r="OP479">
            <v>11757.63839</v>
          </cell>
          <cell r="OQ479">
            <v>690</v>
          </cell>
          <cell r="OR479">
            <v>9991.5283099999997</v>
          </cell>
          <cell r="OS479">
            <v>0</v>
          </cell>
          <cell r="OZ479">
            <v>0</v>
          </cell>
          <cell r="PD479">
            <v>701.98893999999996</v>
          </cell>
          <cell r="PF479">
            <v>11055.649450000001</v>
          </cell>
          <cell r="PH479">
            <v>0</v>
          </cell>
          <cell r="PZ479">
            <v>0</v>
          </cell>
          <cell r="QA479">
            <v>0</v>
          </cell>
          <cell r="QB479">
            <v>785</v>
          </cell>
          <cell r="QC479">
            <v>0</v>
          </cell>
          <cell r="QD479">
            <v>785</v>
          </cell>
          <cell r="QE479">
            <v>0</v>
          </cell>
          <cell r="QM479">
            <v>0</v>
          </cell>
          <cell r="QN479">
            <v>0</v>
          </cell>
          <cell r="QO479">
            <v>291.11008000000004</v>
          </cell>
          <cell r="QP479">
            <v>11.988940000000001</v>
          </cell>
          <cell r="QQ479">
            <v>279.12114000000003</v>
          </cell>
          <cell r="QR479">
            <v>0</v>
          </cell>
          <cell r="QZ479">
            <v>0</v>
          </cell>
          <cell r="RA479">
            <v>0</v>
          </cell>
          <cell r="RB479">
            <v>690</v>
          </cell>
          <cell r="RC479">
            <v>0</v>
          </cell>
          <cell r="RD479">
            <v>690</v>
          </cell>
          <cell r="RE479">
            <v>0</v>
          </cell>
          <cell r="RP479">
            <v>0</v>
          </cell>
          <cell r="SA479">
            <v>0</v>
          </cell>
          <cell r="AOM479" t="str">
            <v>Сводка затрат</v>
          </cell>
        </row>
        <row r="481">
          <cell r="B481" t="str">
            <v>Реконструкция ВЛ 10 кВ от ПС 110/10 кВ "Каджером" яч. № 19 в Печорском районе с заменой неизолированного провода на СИП протяженностью 14 км (ПЭС)</v>
          </cell>
          <cell r="C481" t="str">
            <v>F_000-52-1-01.32-0020</v>
          </cell>
          <cell r="K481">
            <v>0</v>
          </cell>
          <cell r="S481" t="str">
            <v xml:space="preserve"> </v>
          </cell>
          <cell r="V481">
            <v>0</v>
          </cell>
          <cell r="CC481">
            <v>0</v>
          </cell>
          <cell r="DG481">
            <v>0</v>
          </cell>
          <cell r="EK481">
            <v>0</v>
          </cell>
          <cell r="OJ481">
            <v>0</v>
          </cell>
          <cell r="OP481">
            <v>0</v>
          </cell>
          <cell r="OQ481">
            <v>0</v>
          </cell>
          <cell r="OR481">
            <v>0</v>
          </cell>
          <cell r="OS481">
            <v>0</v>
          </cell>
          <cell r="OZ481">
            <v>0</v>
          </cell>
          <cell r="PD481">
            <v>0</v>
          </cell>
          <cell r="PF481">
            <v>0</v>
          </cell>
          <cell r="PH481">
            <v>0</v>
          </cell>
          <cell r="PZ481">
            <v>0</v>
          </cell>
          <cell r="QA481">
            <v>0</v>
          </cell>
          <cell r="QB481">
            <v>0</v>
          </cell>
          <cell r="QC481">
            <v>0</v>
          </cell>
          <cell r="QD481">
            <v>0</v>
          </cell>
          <cell r="QE481">
            <v>0</v>
          </cell>
          <cell r="QM481">
            <v>0</v>
          </cell>
          <cell r="QN481">
            <v>0</v>
          </cell>
          <cell r="QO481">
            <v>0</v>
          </cell>
          <cell r="QP481">
            <v>0</v>
          </cell>
          <cell r="QQ481">
            <v>0</v>
          </cell>
          <cell r="QR481">
            <v>0</v>
          </cell>
          <cell r="QZ481">
            <v>0</v>
          </cell>
          <cell r="RA481">
            <v>0</v>
          </cell>
          <cell r="RB481">
            <v>0</v>
          </cell>
          <cell r="RC481">
            <v>0</v>
          </cell>
          <cell r="RD481">
            <v>0</v>
          </cell>
          <cell r="RE481">
            <v>0</v>
          </cell>
          <cell r="RP481">
            <v>0</v>
          </cell>
          <cell r="SA481">
            <v>0</v>
          </cell>
          <cell r="AOM481" t="str">
            <v>Сметный расчет</v>
          </cell>
        </row>
        <row r="482">
          <cell r="B482" t="str">
            <v>Реконструкция ВЛ 20 кВ №8 от ПС 110/20/10 кВ "Кожва", установка КТП 400 кВА, АДЭС 400 кВт в с. Усть-Лыжа в Усинском районе (ПЭС) (ВЛ 20 кВ - 0,008 км; КЛ 0,4 кВ - 0,05 км)</v>
          </cell>
          <cell r="C482" t="str">
            <v>F_000-52-1-01.31-0034</v>
          </cell>
          <cell r="K482">
            <v>2017</v>
          </cell>
          <cell r="S482" t="str">
            <v>Декабрь 2017</v>
          </cell>
          <cell r="V482">
            <v>0</v>
          </cell>
          <cell r="CC482">
            <v>664.36800000000005</v>
          </cell>
          <cell r="DG482">
            <v>12307.726069999999</v>
          </cell>
          <cell r="EK482">
            <v>0</v>
          </cell>
          <cell r="OJ482">
            <v>563.02373</v>
          </cell>
          <cell r="OP482">
            <v>11184.80884</v>
          </cell>
          <cell r="OQ482">
            <v>563.02373</v>
          </cell>
          <cell r="OR482">
            <v>2196.1730000000002</v>
          </cell>
          <cell r="OS482">
            <v>6884.5150199999998</v>
          </cell>
          <cell r="OZ482">
            <v>0</v>
          </cell>
          <cell r="PD482">
            <v>0</v>
          </cell>
          <cell r="PF482">
            <v>10621.785109999999</v>
          </cell>
          <cell r="PH482">
            <v>0</v>
          </cell>
          <cell r="PZ482">
            <v>0</v>
          </cell>
          <cell r="QA482">
            <v>0</v>
          </cell>
          <cell r="QB482">
            <v>1025.0063600000001</v>
          </cell>
          <cell r="QC482">
            <v>0</v>
          </cell>
          <cell r="QD482">
            <v>1025.0063600000001</v>
          </cell>
          <cell r="QE482">
            <v>0</v>
          </cell>
          <cell r="QM482">
            <v>0</v>
          </cell>
          <cell r="QN482">
            <v>0</v>
          </cell>
          <cell r="QO482">
            <v>230.43991</v>
          </cell>
          <cell r="QP482">
            <v>0</v>
          </cell>
          <cell r="QQ482">
            <v>230.43991</v>
          </cell>
          <cell r="QR482">
            <v>0</v>
          </cell>
          <cell r="QZ482">
            <v>0</v>
          </cell>
          <cell r="RA482">
            <v>0</v>
          </cell>
          <cell r="RB482">
            <v>2.0000000000000001E-4</v>
          </cell>
          <cell r="RC482">
            <v>0</v>
          </cell>
          <cell r="RD482">
            <v>2.0000000000000001E-4</v>
          </cell>
          <cell r="RE482">
            <v>0</v>
          </cell>
          <cell r="RP482">
            <v>0</v>
          </cell>
          <cell r="SA482">
            <v>0</v>
          </cell>
          <cell r="AOM482" t="str">
            <v>Сводка затрат</v>
          </cell>
        </row>
        <row r="483">
          <cell r="B483" t="str">
            <v>Реконструкция ВЛ 20 кВ "ПС КС-10 - ПС Кедва" протяженностью 47,8 км (ЦЭС)</v>
          </cell>
          <cell r="C483" t="str">
            <v>F_000-54-1-01.31-0001</v>
          </cell>
          <cell r="K483">
            <v>0</v>
          </cell>
          <cell r="S483" t="str">
            <v xml:space="preserve"> </v>
          </cell>
          <cell r="V483">
            <v>0</v>
          </cell>
          <cell r="CC483">
            <v>0</v>
          </cell>
          <cell r="DG483">
            <v>0</v>
          </cell>
          <cell r="EK483">
            <v>0</v>
          </cell>
          <cell r="OJ483">
            <v>0</v>
          </cell>
          <cell r="OP483">
            <v>0</v>
          </cell>
          <cell r="OQ483">
            <v>0</v>
          </cell>
          <cell r="OR483">
            <v>0</v>
          </cell>
          <cell r="OS483">
            <v>0</v>
          </cell>
          <cell r="OZ483">
            <v>0</v>
          </cell>
          <cell r="PD483">
            <v>0</v>
          </cell>
          <cell r="PF483">
            <v>0</v>
          </cell>
          <cell r="PH483">
            <v>0</v>
          </cell>
          <cell r="PZ483">
            <v>0</v>
          </cell>
          <cell r="QA483">
            <v>0</v>
          </cell>
          <cell r="QB483">
            <v>0</v>
          </cell>
          <cell r="QC483">
            <v>0</v>
          </cell>
          <cell r="QD483">
            <v>0</v>
          </cell>
          <cell r="QE483">
            <v>0</v>
          </cell>
          <cell r="QM483">
            <v>0</v>
          </cell>
          <cell r="QN483">
            <v>0</v>
          </cell>
          <cell r="QO483">
            <v>0</v>
          </cell>
          <cell r="QP483">
            <v>0</v>
          </cell>
          <cell r="QQ483">
            <v>0</v>
          </cell>
          <cell r="QR483">
            <v>0</v>
          </cell>
          <cell r="QZ483">
            <v>0</v>
          </cell>
          <cell r="RA483">
            <v>0</v>
          </cell>
          <cell r="RB483">
            <v>0</v>
          </cell>
          <cell r="RC483">
            <v>0</v>
          </cell>
          <cell r="RD483">
            <v>0</v>
          </cell>
          <cell r="RE483">
            <v>0</v>
          </cell>
          <cell r="RP483">
            <v>0</v>
          </cell>
          <cell r="SA483">
            <v>0</v>
          </cell>
          <cell r="AOM483" t="str">
            <v>Сметный расчет</v>
          </cell>
        </row>
        <row r="484">
          <cell r="B484" t="str">
            <v>Реконструкция ВЛ 10 кВ от яч.№№6, 4 ПС 110/20/10 кВ «Синегорье» с заменой неизолированного провода на СИП протяженностью 12,82 км (ЦЭС)</v>
          </cell>
          <cell r="C484" t="str">
            <v>F_000-54-1-01.32-0009</v>
          </cell>
          <cell r="K484">
            <v>0</v>
          </cell>
          <cell r="S484" t="str">
            <v xml:space="preserve"> </v>
          </cell>
          <cell r="V484">
            <v>0</v>
          </cell>
          <cell r="CC484">
            <v>0</v>
          </cell>
          <cell r="DG484">
            <v>0</v>
          </cell>
          <cell r="EK484">
            <v>0</v>
          </cell>
          <cell r="OJ484">
            <v>0</v>
          </cell>
          <cell r="OP484">
            <v>0</v>
          </cell>
          <cell r="OQ484">
            <v>0</v>
          </cell>
          <cell r="OR484">
            <v>0</v>
          </cell>
          <cell r="OS484">
            <v>0</v>
          </cell>
          <cell r="OZ484">
            <v>0</v>
          </cell>
          <cell r="PD484">
            <v>0</v>
          </cell>
          <cell r="PF484">
            <v>0</v>
          </cell>
          <cell r="PH484">
            <v>0</v>
          </cell>
          <cell r="PZ484">
            <v>0</v>
          </cell>
          <cell r="QA484">
            <v>0</v>
          </cell>
          <cell r="QB484">
            <v>0</v>
          </cell>
          <cell r="QC484">
            <v>0</v>
          </cell>
          <cell r="QD484">
            <v>0</v>
          </cell>
          <cell r="QE484">
            <v>0</v>
          </cell>
          <cell r="QM484">
            <v>0</v>
          </cell>
          <cell r="QN484">
            <v>0</v>
          </cell>
          <cell r="QO484">
            <v>0</v>
          </cell>
          <cell r="QP484">
            <v>0</v>
          </cell>
          <cell r="QQ484">
            <v>0</v>
          </cell>
          <cell r="QR484">
            <v>0</v>
          </cell>
          <cell r="QZ484">
            <v>0</v>
          </cell>
          <cell r="RA484">
            <v>0</v>
          </cell>
          <cell r="RB484">
            <v>0</v>
          </cell>
          <cell r="RC484">
            <v>0</v>
          </cell>
          <cell r="RD484">
            <v>0</v>
          </cell>
          <cell r="RE484">
            <v>0</v>
          </cell>
          <cell r="RP484">
            <v>0</v>
          </cell>
          <cell r="SA484">
            <v>0</v>
          </cell>
          <cell r="AOM484" t="str">
            <v>Сметный расчет</v>
          </cell>
        </row>
        <row r="485">
          <cell r="B485" t="str">
            <v>Реконструкция ВЛ 10 кВ от яч.№6 ПС 110/20/10 кВ «Синегорье» с заменой неизолированного провода на СИП протяженностью 10,82 км (ЦЭС)</v>
          </cell>
          <cell r="C485" t="str">
            <v>I_007-54-1-01.32-0498</v>
          </cell>
          <cell r="K485">
            <v>0</v>
          </cell>
          <cell r="S485" t="str">
            <v xml:space="preserve"> </v>
          </cell>
          <cell r="V485">
            <v>0</v>
          </cell>
          <cell r="CC485">
            <v>0</v>
          </cell>
          <cell r="DG485">
            <v>0</v>
          </cell>
          <cell r="EK485">
            <v>0</v>
          </cell>
          <cell r="OJ485">
            <v>0</v>
          </cell>
          <cell r="OP485">
            <v>0</v>
          </cell>
          <cell r="OQ485">
            <v>0</v>
          </cell>
          <cell r="OR485">
            <v>0</v>
          </cell>
          <cell r="OS485">
            <v>0</v>
          </cell>
          <cell r="OZ485">
            <v>0</v>
          </cell>
          <cell r="PD485">
            <v>0</v>
          </cell>
          <cell r="PF485">
            <v>0</v>
          </cell>
          <cell r="PH485">
            <v>0</v>
          </cell>
          <cell r="PZ485">
            <v>0</v>
          </cell>
          <cell r="QA485">
            <v>0</v>
          </cell>
          <cell r="QB485">
            <v>0</v>
          </cell>
          <cell r="QC485">
            <v>0</v>
          </cell>
          <cell r="QD485">
            <v>0</v>
          </cell>
          <cell r="QE485">
            <v>0</v>
          </cell>
          <cell r="QM485">
            <v>0</v>
          </cell>
          <cell r="QN485">
            <v>0</v>
          </cell>
          <cell r="QO485">
            <v>0</v>
          </cell>
          <cell r="QP485">
            <v>0</v>
          </cell>
          <cell r="QQ485">
            <v>0</v>
          </cell>
          <cell r="QR485">
            <v>0</v>
          </cell>
          <cell r="QZ485">
            <v>0</v>
          </cell>
          <cell r="RA485">
            <v>0</v>
          </cell>
          <cell r="RB485">
            <v>0</v>
          </cell>
          <cell r="RC485">
            <v>0</v>
          </cell>
          <cell r="RD485">
            <v>0</v>
          </cell>
          <cell r="RE485">
            <v>0</v>
          </cell>
          <cell r="RP485">
            <v>0</v>
          </cell>
          <cell r="SA485">
            <v>0</v>
          </cell>
          <cell r="AOM485" t="str">
            <v>Сметный расчет</v>
          </cell>
        </row>
        <row r="486">
          <cell r="B486" t="str">
            <v>Реконструкция ВЛ 10 кВ от яч.№4 ПС 110/20/10 кВ «Синегорье» с заменой неизолированного провода на СИП протяженностью 2,0 км (ЦЭС)</v>
          </cell>
          <cell r="C486" t="str">
            <v>I_007-54-1-01.32-0499</v>
          </cell>
          <cell r="K486">
            <v>0</v>
          </cell>
          <cell r="S486" t="str">
            <v xml:space="preserve"> </v>
          </cell>
          <cell r="V486">
            <v>0</v>
          </cell>
          <cell r="CC486">
            <v>0</v>
          </cell>
          <cell r="DG486">
            <v>0</v>
          </cell>
          <cell r="EK486">
            <v>0</v>
          </cell>
          <cell r="OJ486">
            <v>0</v>
          </cell>
          <cell r="OP486">
            <v>0</v>
          </cell>
          <cell r="OQ486">
            <v>0</v>
          </cell>
          <cell r="OR486">
            <v>0</v>
          </cell>
          <cell r="OS486">
            <v>0</v>
          </cell>
          <cell r="OZ486">
            <v>0</v>
          </cell>
          <cell r="PD486">
            <v>0</v>
          </cell>
          <cell r="PF486">
            <v>0</v>
          </cell>
          <cell r="PH486">
            <v>0</v>
          </cell>
          <cell r="PZ486">
            <v>0</v>
          </cell>
          <cell r="QA486">
            <v>0</v>
          </cell>
          <cell r="QB486">
            <v>0</v>
          </cell>
          <cell r="QC486">
            <v>0</v>
          </cell>
          <cell r="QD486">
            <v>0</v>
          </cell>
          <cell r="QE486">
            <v>0</v>
          </cell>
          <cell r="QM486">
            <v>0</v>
          </cell>
          <cell r="QN486">
            <v>0</v>
          </cell>
          <cell r="QO486">
            <v>0</v>
          </cell>
          <cell r="QP486">
            <v>0</v>
          </cell>
          <cell r="QQ486">
            <v>0</v>
          </cell>
          <cell r="QR486">
            <v>0</v>
          </cell>
          <cell r="QZ486">
            <v>0</v>
          </cell>
          <cell r="RA486">
            <v>0</v>
          </cell>
          <cell r="RB486">
            <v>0</v>
          </cell>
          <cell r="RC486">
            <v>0</v>
          </cell>
          <cell r="RD486">
            <v>0</v>
          </cell>
          <cell r="RE486">
            <v>0</v>
          </cell>
          <cell r="RP486">
            <v>0</v>
          </cell>
          <cell r="SA486">
            <v>0</v>
          </cell>
          <cell r="AOM486" t="str">
            <v>Сметный расчет</v>
          </cell>
        </row>
        <row r="487">
          <cell r="B487" t="str">
            <v>Реконструкция ВЛ 10 кВ от яч.№4 ПС 110/10 кВ «Щельяюр» с заменой неизолированного провода на СИП протяженностью 4,23 км (ЦЭС)</v>
          </cell>
          <cell r="C487" t="str">
            <v>F_000-54-1-01.32-0010</v>
          </cell>
          <cell r="K487">
            <v>0</v>
          </cell>
          <cell r="S487" t="str">
            <v xml:space="preserve"> </v>
          </cell>
          <cell r="V487">
            <v>0</v>
          </cell>
          <cell r="CC487">
            <v>0</v>
          </cell>
          <cell r="DG487">
            <v>0</v>
          </cell>
          <cell r="EK487">
            <v>0</v>
          </cell>
          <cell r="OJ487">
            <v>0</v>
          </cell>
          <cell r="OP487">
            <v>0</v>
          </cell>
          <cell r="OQ487">
            <v>0</v>
          </cell>
          <cell r="OR487">
            <v>0</v>
          </cell>
          <cell r="OS487">
            <v>0</v>
          </cell>
          <cell r="OZ487">
            <v>0</v>
          </cell>
          <cell r="PD487">
            <v>0</v>
          </cell>
          <cell r="PF487">
            <v>0</v>
          </cell>
          <cell r="PH487">
            <v>0</v>
          </cell>
          <cell r="PZ487">
            <v>0</v>
          </cell>
          <cell r="QA487">
            <v>0</v>
          </cell>
          <cell r="QB487">
            <v>0</v>
          </cell>
          <cell r="QC487">
            <v>0</v>
          </cell>
          <cell r="QD487">
            <v>0</v>
          </cell>
          <cell r="QE487">
            <v>0</v>
          </cell>
          <cell r="QM487">
            <v>0</v>
          </cell>
          <cell r="QN487">
            <v>0</v>
          </cell>
          <cell r="QO487">
            <v>0</v>
          </cell>
          <cell r="QP487">
            <v>0</v>
          </cell>
          <cell r="QQ487">
            <v>0</v>
          </cell>
          <cell r="QR487">
            <v>0</v>
          </cell>
          <cell r="QZ487">
            <v>0</v>
          </cell>
          <cell r="RA487">
            <v>0</v>
          </cell>
          <cell r="RB487">
            <v>0</v>
          </cell>
          <cell r="RC487">
            <v>0</v>
          </cell>
          <cell r="RD487">
            <v>0</v>
          </cell>
          <cell r="RE487">
            <v>0</v>
          </cell>
          <cell r="RP487">
            <v>0</v>
          </cell>
          <cell r="SA487">
            <v>0</v>
          </cell>
          <cell r="AOM487" t="str">
            <v>Сметный расчет</v>
          </cell>
        </row>
        <row r="488">
          <cell r="B488" t="str">
            <v>Реконструкция ВЛ 10 кВ от яч.№12 ПС 110/10 кВ "Сосновка" с заменой неизолированного провода на СИП протяженностью 1,8 км (ЦЭС)</v>
          </cell>
          <cell r="C488" t="str">
            <v>F_000-54-1-01.32-0011</v>
          </cell>
          <cell r="K488">
            <v>0</v>
          </cell>
          <cell r="S488" t="str">
            <v xml:space="preserve"> </v>
          </cell>
          <cell r="V488">
            <v>0</v>
          </cell>
          <cell r="CC488">
            <v>0</v>
          </cell>
          <cell r="DG488">
            <v>0</v>
          </cell>
          <cell r="EK488">
            <v>0</v>
          </cell>
          <cell r="OJ488">
            <v>0</v>
          </cell>
          <cell r="OP488">
            <v>0</v>
          </cell>
          <cell r="OQ488">
            <v>0</v>
          </cell>
          <cell r="OR488">
            <v>0</v>
          </cell>
          <cell r="OS488">
            <v>0</v>
          </cell>
          <cell r="OZ488">
            <v>0</v>
          </cell>
          <cell r="PD488">
            <v>0</v>
          </cell>
          <cell r="PF488">
            <v>0</v>
          </cell>
          <cell r="PH488">
            <v>0</v>
          </cell>
          <cell r="PZ488">
            <v>0</v>
          </cell>
          <cell r="QA488">
            <v>0</v>
          </cell>
          <cell r="QB488">
            <v>0</v>
          </cell>
          <cell r="QC488">
            <v>0</v>
          </cell>
          <cell r="QD488">
            <v>0</v>
          </cell>
          <cell r="QE488">
            <v>0</v>
          </cell>
          <cell r="QM488">
            <v>0</v>
          </cell>
          <cell r="QN488">
            <v>0</v>
          </cell>
          <cell r="QO488">
            <v>0</v>
          </cell>
          <cell r="QP488">
            <v>0</v>
          </cell>
          <cell r="QQ488">
            <v>0</v>
          </cell>
          <cell r="QR488">
            <v>0</v>
          </cell>
          <cell r="QZ488">
            <v>0</v>
          </cell>
          <cell r="RA488">
            <v>0</v>
          </cell>
          <cell r="RB488">
            <v>0</v>
          </cell>
          <cell r="RC488">
            <v>0</v>
          </cell>
          <cell r="RD488">
            <v>0</v>
          </cell>
          <cell r="RE488">
            <v>0</v>
          </cell>
          <cell r="RP488">
            <v>0</v>
          </cell>
          <cell r="SA488">
            <v>0</v>
          </cell>
          <cell r="AOM488" t="str">
            <v>Сметный расчет</v>
          </cell>
        </row>
        <row r="489">
          <cell r="B489" t="str">
            <v>Реконструкция ВЛ 10 кВ от яч.№4 ПС 110/35/10 кВ "Троицк" с заменой неизолированного провода на СИП протяженностью 14,14 км (ЦЭС)</v>
          </cell>
          <cell r="C489" t="str">
            <v>F_000-54-1-01.32-0012</v>
          </cell>
          <cell r="K489">
            <v>0</v>
          </cell>
          <cell r="S489" t="str">
            <v xml:space="preserve"> </v>
          </cell>
          <cell r="V489">
            <v>0</v>
          </cell>
          <cell r="CC489">
            <v>0</v>
          </cell>
          <cell r="DG489">
            <v>0</v>
          </cell>
          <cell r="EK489">
            <v>0</v>
          </cell>
          <cell r="OJ489">
            <v>0</v>
          </cell>
          <cell r="OP489">
            <v>0</v>
          </cell>
          <cell r="OQ489">
            <v>0</v>
          </cell>
          <cell r="OR489">
            <v>0</v>
          </cell>
          <cell r="OS489">
            <v>0</v>
          </cell>
          <cell r="OZ489">
            <v>0</v>
          </cell>
          <cell r="PD489">
            <v>0</v>
          </cell>
          <cell r="PF489">
            <v>0</v>
          </cell>
          <cell r="PH489">
            <v>0</v>
          </cell>
          <cell r="PZ489">
            <v>0</v>
          </cell>
          <cell r="QA489">
            <v>0</v>
          </cell>
          <cell r="QB489">
            <v>0</v>
          </cell>
          <cell r="QC489">
            <v>0</v>
          </cell>
          <cell r="QD489">
            <v>0</v>
          </cell>
          <cell r="QE489">
            <v>0</v>
          </cell>
          <cell r="QM489">
            <v>0</v>
          </cell>
          <cell r="QN489">
            <v>0</v>
          </cell>
          <cell r="QO489">
            <v>0</v>
          </cell>
          <cell r="QP489">
            <v>0</v>
          </cell>
          <cell r="QQ489">
            <v>0</v>
          </cell>
          <cell r="QR489">
            <v>0</v>
          </cell>
          <cell r="QZ489">
            <v>0</v>
          </cell>
          <cell r="RA489">
            <v>0</v>
          </cell>
          <cell r="RB489">
            <v>0</v>
          </cell>
          <cell r="RC489">
            <v>0</v>
          </cell>
          <cell r="RD489">
            <v>0</v>
          </cell>
          <cell r="RE489">
            <v>0</v>
          </cell>
          <cell r="RP489">
            <v>0</v>
          </cell>
          <cell r="SA489">
            <v>0</v>
          </cell>
          <cell r="AOM489" t="str">
            <v>Сметный расчет</v>
          </cell>
        </row>
        <row r="490">
          <cell r="B490" t="str">
            <v>Реконструкция ВЛ 10 кВ от яч.№1 ПС 20/10 кВ "Кедва" с заменой неизолированного провода на СИП протяженностью 5,81 км (ЦЭС)</v>
          </cell>
          <cell r="C490" t="str">
            <v>F_000-54-1-01.32-0013</v>
          </cell>
          <cell r="K490">
            <v>0</v>
          </cell>
          <cell r="S490" t="str">
            <v xml:space="preserve"> </v>
          </cell>
          <cell r="V490">
            <v>0</v>
          </cell>
          <cell r="CC490">
            <v>0</v>
          </cell>
          <cell r="DG490">
            <v>0</v>
          </cell>
          <cell r="EK490">
            <v>0</v>
          </cell>
          <cell r="OJ490">
            <v>0</v>
          </cell>
          <cell r="OP490">
            <v>0</v>
          </cell>
          <cell r="OQ490">
            <v>0</v>
          </cell>
          <cell r="OR490">
            <v>0</v>
          </cell>
          <cell r="OS490">
            <v>0</v>
          </cell>
          <cell r="OZ490">
            <v>0</v>
          </cell>
          <cell r="PD490">
            <v>0</v>
          </cell>
          <cell r="PF490">
            <v>0</v>
          </cell>
          <cell r="PH490">
            <v>0</v>
          </cell>
          <cell r="PZ490">
            <v>0</v>
          </cell>
          <cell r="QA490">
            <v>0</v>
          </cell>
          <cell r="QB490">
            <v>0</v>
          </cell>
          <cell r="QC490">
            <v>0</v>
          </cell>
          <cell r="QD490">
            <v>0</v>
          </cell>
          <cell r="QE490">
            <v>0</v>
          </cell>
          <cell r="QM490">
            <v>0</v>
          </cell>
          <cell r="QN490">
            <v>0</v>
          </cell>
          <cell r="QO490">
            <v>0</v>
          </cell>
          <cell r="QP490">
            <v>0</v>
          </cell>
          <cell r="QQ490">
            <v>0</v>
          </cell>
          <cell r="QR490">
            <v>0</v>
          </cell>
          <cell r="QZ490">
            <v>0</v>
          </cell>
          <cell r="RA490">
            <v>0</v>
          </cell>
          <cell r="RB490">
            <v>0</v>
          </cell>
          <cell r="RC490">
            <v>0</v>
          </cell>
          <cell r="RD490">
            <v>0</v>
          </cell>
          <cell r="RE490">
            <v>0</v>
          </cell>
          <cell r="RP490">
            <v>0</v>
          </cell>
          <cell r="SA490">
            <v>0</v>
          </cell>
          <cell r="AOM490" t="str">
            <v>Сметный расчет</v>
          </cell>
        </row>
        <row r="491">
          <cell r="B491" t="str">
            <v>Реконструкция ВЛ 10 кВ от яч.№19 ПС 110/10 кВ "Ижма" с заменой неизолированного провода на СИП (ЦЭС) (5,71 км)</v>
          </cell>
          <cell r="C491" t="str">
            <v>F_000-54-1-01.32-0014</v>
          </cell>
          <cell r="K491">
            <v>2016</v>
          </cell>
          <cell r="S491" t="str">
            <v>Декабрь 2016</v>
          </cell>
          <cell r="V491">
            <v>73.01146</v>
          </cell>
          <cell r="CC491">
            <v>7050.6628300000002</v>
          </cell>
          <cell r="DG491">
            <v>0</v>
          </cell>
          <cell r="EK491">
            <v>0</v>
          </cell>
          <cell r="OJ491">
            <v>73.01146</v>
          </cell>
          <cell r="OP491">
            <v>6421.1431299999995</v>
          </cell>
          <cell r="OQ491">
            <v>68.655720000000002</v>
          </cell>
          <cell r="OR491">
            <v>4579.4375199999995</v>
          </cell>
          <cell r="OS491">
            <v>0</v>
          </cell>
          <cell r="OZ491">
            <v>0</v>
          </cell>
          <cell r="PD491">
            <v>6348.1316699999998</v>
          </cell>
          <cell r="PF491">
            <v>0</v>
          </cell>
          <cell r="PH491">
            <v>0</v>
          </cell>
          <cell r="PZ491">
            <v>0</v>
          </cell>
          <cell r="QA491">
            <v>68.655720000000002</v>
          </cell>
          <cell r="QB491">
            <v>2436.6358500000001</v>
          </cell>
          <cell r="QC491">
            <v>2436.6358500000001</v>
          </cell>
          <cell r="QD491">
            <v>0</v>
          </cell>
          <cell r="QE491">
            <v>0</v>
          </cell>
          <cell r="QM491">
            <v>0</v>
          </cell>
          <cell r="QN491">
            <v>4.3557399999999991</v>
          </cell>
          <cell r="QO491">
            <v>8.5449199999999994</v>
          </cell>
          <cell r="QP491">
            <v>8.5449199999999994</v>
          </cell>
          <cell r="QQ491">
            <v>0</v>
          </cell>
          <cell r="QR491">
            <v>0</v>
          </cell>
          <cell r="QZ491">
            <v>0</v>
          </cell>
          <cell r="RA491">
            <v>0</v>
          </cell>
          <cell r="RB491">
            <v>0</v>
          </cell>
          <cell r="RC491">
            <v>0</v>
          </cell>
          <cell r="RD491">
            <v>0</v>
          </cell>
          <cell r="RE491">
            <v>0</v>
          </cell>
          <cell r="RP491">
            <v>0</v>
          </cell>
          <cell r="SA491">
            <v>0</v>
          </cell>
          <cell r="AOM491" t="str">
            <v>Сводка затрат</v>
          </cell>
        </row>
        <row r="492">
          <cell r="B492" t="str">
            <v>Реконструкция ВЛ 10 кВ от яч.№5 РП 10 кВ "Митрофан" с заменой неизолированного провода на СИП протяженностью 12,53 км (ЦЭС)</v>
          </cell>
          <cell r="C492" t="str">
            <v>F_000-54-1-01.32-0015</v>
          </cell>
          <cell r="K492">
            <v>0</v>
          </cell>
          <cell r="S492" t="str">
            <v xml:space="preserve"> </v>
          </cell>
          <cell r="V492">
            <v>0</v>
          </cell>
          <cell r="CC492">
            <v>0</v>
          </cell>
          <cell r="DG492">
            <v>0</v>
          </cell>
          <cell r="EK492">
            <v>0</v>
          </cell>
          <cell r="OJ492">
            <v>0</v>
          </cell>
          <cell r="OP492">
            <v>0</v>
          </cell>
          <cell r="OQ492">
            <v>0</v>
          </cell>
          <cell r="OR492">
            <v>0</v>
          </cell>
          <cell r="OS492">
            <v>0</v>
          </cell>
          <cell r="OZ492">
            <v>0</v>
          </cell>
          <cell r="PD492">
            <v>0</v>
          </cell>
          <cell r="PF492">
            <v>0</v>
          </cell>
          <cell r="PH492">
            <v>0</v>
          </cell>
          <cell r="PZ492">
            <v>0</v>
          </cell>
          <cell r="QA492">
            <v>0</v>
          </cell>
          <cell r="QB492">
            <v>0</v>
          </cell>
          <cell r="QC492">
            <v>0</v>
          </cell>
          <cell r="QD492">
            <v>0</v>
          </cell>
          <cell r="QE492">
            <v>0</v>
          </cell>
          <cell r="QM492">
            <v>0</v>
          </cell>
          <cell r="QN492">
            <v>0</v>
          </cell>
          <cell r="QO492">
            <v>0</v>
          </cell>
          <cell r="QP492">
            <v>0</v>
          </cell>
          <cell r="QQ492">
            <v>0</v>
          </cell>
          <cell r="QR492">
            <v>0</v>
          </cell>
          <cell r="QZ492">
            <v>0</v>
          </cell>
          <cell r="RA492">
            <v>0</v>
          </cell>
          <cell r="RB492">
            <v>0</v>
          </cell>
          <cell r="RC492">
            <v>0</v>
          </cell>
          <cell r="RD492">
            <v>0</v>
          </cell>
          <cell r="RE492">
            <v>0</v>
          </cell>
          <cell r="RP492">
            <v>0</v>
          </cell>
          <cell r="SA492">
            <v>0</v>
          </cell>
          <cell r="AOM492" t="str">
            <v>Сметный расчет</v>
          </cell>
        </row>
        <row r="493">
          <cell r="B493" t="str">
            <v>Реконструкция ВЛ 10 кВ от яч.№11 ПС 35/10 кВ "Геолог" с заменой неизолированного провода на СИП протяженностью 2,94 км (ЦЭС)</v>
          </cell>
          <cell r="C493" t="str">
            <v>F_000-54-1-01.32-0016</v>
          </cell>
          <cell r="K493">
            <v>0</v>
          </cell>
          <cell r="S493" t="str">
            <v xml:space="preserve"> </v>
          </cell>
          <cell r="V493">
            <v>0</v>
          </cell>
          <cell r="CC493">
            <v>0</v>
          </cell>
          <cell r="DG493">
            <v>0</v>
          </cell>
          <cell r="EK493">
            <v>0</v>
          </cell>
          <cell r="OJ493">
            <v>0</v>
          </cell>
          <cell r="OP493">
            <v>0</v>
          </cell>
          <cell r="OQ493">
            <v>0</v>
          </cell>
          <cell r="OR493">
            <v>0</v>
          </cell>
          <cell r="OS493">
            <v>0</v>
          </cell>
          <cell r="OZ493">
            <v>0</v>
          </cell>
          <cell r="PD493">
            <v>0</v>
          </cell>
          <cell r="PF493">
            <v>0</v>
          </cell>
          <cell r="PH493">
            <v>0</v>
          </cell>
          <cell r="PZ493">
            <v>0</v>
          </cell>
          <cell r="QA493">
            <v>0</v>
          </cell>
          <cell r="QB493">
            <v>0</v>
          </cell>
          <cell r="QC493">
            <v>0</v>
          </cell>
          <cell r="QD493">
            <v>0</v>
          </cell>
          <cell r="QE493">
            <v>0</v>
          </cell>
          <cell r="QM493">
            <v>0</v>
          </cell>
          <cell r="QN493">
            <v>0</v>
          </cell>
          <cell r="QO493">
            <v>0</v>
          </cell>
          <cell r="QP493">
            <v>0</v>
          </cell>
          <cell r="QQ493">
            <v>0</v>
          </cell>
          <cell r="QR493">
            <v>0</v>
          </cell>
          <cell r="QZ493">
            <v>0</v>
          </cell>
          <cell r="RA493">
            <v>0</v>
          </cell>
          <cell r="RB493">
            <v>0</v>
          </cell>
          <cell r="RC493">
            <v>0</v>
          </cell>
          <cell r="RD493">
            <v>0</v>
          </cell>
          <cell r="RE493">
            <v>0</v>
          </cell>
          <cell r="RP493">
            <v>0</v>
          </cell>
          <cell r="SA493">
            <v>0</v>
          </cell>
          <cell r="AOM493" t="str">
            <v>Сметный расчет</v>
          </cell>
        </row>
        <row r="494">
          <cell r="B494" t="str">
            <v>Реконструкция ВЛ 10 кВ от яч.№1 ПС 35/10 кВ «Комсомольская» с заменой неизолированного провода на СИП (ЦЭС) (8,179 км)</v>
          </cell>
          <cell r="C494" t="str">
            <v>F_000-54-1-01.32-0017</v>
          </cell>
          <cell r="K494">
            <v>2016</v>
          </cell>
          <cell r="S494" t="str">
            <v>Декабрь 2016</v>
          </cell>
          <cell r="V494">
            <v>115.72108</v>
          </cell>
          <cell r="CC494">
            <v>1031.75613</v>
          </cell>
          <cell r="DG494">
            <v>13068.666800000001</v>
          </cell>
          <cell r="EK494">
            <v>0</v>
          </cell>
          <cell r="OJ494">
            <v>115.72108</v>
          </cell>
          <cell r="OP494">
            <v>12221.316269999999</v>
          </cell>
          <cell r="OQ494">
            <v>108.81739</v>
          </cell>
          <cell r="OR494">
            <v>11084.964229999998</v>
          </cell>
          <cell r="OS494">
            <v>0</v>
          </cell>
          <cell r="OZ494">
            <v>0</v>
          </cell>
          <cell r="PD494">
            <v>12105.59519</v>
          </cell>
          <cell r="PF494">
            <v>0</v>
          </cell>
          <cell r="PH494">
            <v>0</v>
          </cell>
          <cell r="PZ494">
            <v>0</v>
          </cell>
          <cell r="QA494">
            <v>108.81739</v>
          </cell>
          <cell r="QB494">
            <v>1004.9276900000001</v>
          </cell>
          <cell r="QC494">
            <v>1004.9276900000001</v>
          </cell>
          <cell r="QD494">
            <v>0</v>
          </cell>
          <cell r="QE494">
            <v>0</v>
          </cell>
          <cell r="QM494">
            <v>0</v>
          </cell>
          <cell r="QN494">
            <v>6.9036899999999974</v>
          </cell>
          <cell r="QO494">
            <v>18.291150000000002</v>
          </cell>
          <cell r="QP494">
            <v>18.291150000000002</v>
          </cell>
          <cell r="QQ494">
            <v>0</v>
          </cell>
          <cell r="QR494">
            <v>0</v>
          </cell>
          <cell r="QZ494">
            <v>0</v>
          </cell>
          <cell r="RA494">
            <v>0</v>
          </cell>
          <cell r="RB494">
            <v>0</v>
          </cell>
          <cell r="RC494">
            <v>0</v>
          </cell>
          <cell r="RD494">
            <v>0</v>
          </cell>
          <cell r="RE494">
            <v>0</v>
          </cell>
          <cell r="RP494">
            <v>0</v>
          </cell>
          <cell r="SA494">
            <v>0</v>
          </cell>
          <cell r="AOM494" t="str">
            <v>Сводка затрат</v>
          </cell>
        </row>
        <row r="495">
          <cell r="B495" t="str">
            <v>Реконструкция ВЛ 10 кВ от яч.№11 ПС 110/10 кВ "Ижма" с заменой неизолированного провода на СИП протяженностью 2,1 км (ЦЭС)</v>
          </cell>
          <cell r="C495" t="str">
            <v>F_000-54-1-01.32-0018</v>
          </cell>
          <cell r="K495">
            <v>0</v>
          </cell>
          <cell r="S495" t="str">
            <v xml:space="preserve"> </v>
          </cell>
          <cell r="V495">
            <v>0</v>
          </cell>
          <cell r="CC495">
            <v>0</v>
          </cell>
          <cell r="DG495">
            <v>0</v>
          </cell>
          <cell r="EK495">
            <v>0</v>
          </cell>
          <cell r="OJ495">
            <v>0</v>
          </cell>
          <cell r="OP495">
            <v>0</v>
          </cell>
          <cell r="OQ495">
            <v>0</v>
          </cell>
          <cell r="OR495">
            <v>0</v>
          </cell>
          <cell r="OS495">
            <v>0</v>
          </cell>
          <cell r="OZ495">
            <v>0</v>
          </cell>
          <cell r="PD495">
            <v>0</v>
          </cell>
          <cell r="PF495">
            <v>0</v>
          </cell>
          <cell r="PH495">
            <v>0</v>
          </cell>
          <cell r="PZ495">
            <v>0</v>
          </cell>
          <cell r="QA495">
            <v>0</v>
          </cell>
          <cell r="QB495">
            <v>0</v>
          </cell>
          <cell r="QC495">
            <v>0</v>
          </cell>
          <cell r="QD495">
            <v>0</v>
          </cell>
          <cell r="QE495">
            <v>0</v>
          </cell>
          <cell r="QM495">
            <v>0</v>
          </cell>
          <cell r="QN495">
            <v>0</v>
          </cell>
          <cell r="QO495">
            <v>0</v>
          </cell>
          <cell r="QP495">
            <v>0</v>
          </cell>
          <cell r="QQ495">
            <v>0</v>
          </cell>
          <cell r="QR495">
            <v>0</v>
          </cell>
          <cell r="QZ495">
            <v>0</v>
          </cell>
          <cell r="RA495">
            <v>0</v>
          </cell>
          <cell r="RB495">
            <v>0</v>
          </cell>
          <cell r="RC495">
            <v>0</v>
          </cell>
          <cell r="RD495">
            <v>0</v>
          </cell>
          <cell r="RE495">
            <v>0</v>
          </cell>
          <cell r="RP495">
            <v>0</v>
          </cell>
          <cell r="SA495">
            <v>0</v>
          </cell>
          <cell r="AOM495" t="str">
            <v>Сметный расчет</v>
          </cell>
        </row>
        <row r="496">
          <cell r="B496" t="str">
            <v>Реконструкция ВЛ 10 кВ яч.9Д и яч.10Д ПС 110/10 кВ «Пажга» с заменой неизолированного провода на СИП (ЮЭС) (10,032 км)</v>
          </cell>
          <cell r="C496" t="str">
            <v>F_000-55-1-01.32-0054</v>
          </cell>
          <cell r="K496">
            <v>2016</v>
          </cell>
          <cell r="S496" t="str">
            <v>Ноябрь 2016</v>
          </cell>
          <cell r="V496">
            <v>4.6605699999999999</v>
          </cell>
          <cell r="CC496">
            <v>25871.553220000002</v>
          </cell>
          <cell r="DG496">
            <v>411.06200000000001</v>
          </cell>
          <cell r="EK496">
            <v>0</v>
          </cell>
          <cell r="OJ496">
            <v>1161.6123500000001</v>
          </cell>
          <cell r="OP496">
            <v>22960.502969999998</v>
          </cell>
          <cell r="OQ496">
            <v>1156.9517800000001</v>
          </cell>
          <cell r="OR496">
            <v>19422.179640000002</v>
          </cell>
          <cell r="OS496">
            <v>0</v>
          </cell>
          <cell r="OZ496">
            <v>0</v>
          </cell>
          <cell r="PD496">
            <v>21798.890620000002</v>
          </cell>
          <cell r="PF496">
            <v>0</v>
          </cell>
          <cell r="PH496">
            <v>0</v>
          </cell>
          <cell r="PZ496">
            <v>0</v>
          </cell>
          <cell r="QA496">
            <v>0</v>
          </cell>
          <cell r="QB496">
            <v>4274.2502000000004</v>
          </cell>
          <cell r="QC496">
            <v>4274.2502000000004</v>
          </cell>
          <cell r="QD496">
            <v>0</v>
          </cell>
          <cell r="QE496">
            <v>0</v>
          </cell>
          <cell r="QM496">
            <v>0</v>
          </cell>
          <cell r="QN496">
            <v>4.6605699999999928</v>
          </cell>
          <cell r="QO496">
            <v>84.520979999999994</v>
          </cell>
          <cell r="QP496">
            <v>84.520979999999994</v>
          </cell>
          <cell r="QQ496">
            <v>0</v>
          </cell>
          <cell r="QR496">
            <v>0</v>
          </cell>
          <cell r="QZ496">
            <v>0</v>
          </cell>
          <cell r="RA496">
            <v>0</v>
          </cell>
          <cell r="RB496">
            <v>115</v>
          </cell>
          <cell r="RC496">
            <v>115</v>
          </cell>
          <cell r="RD496">
            <v>0</v>
          </cell>
          <cell r="RE496">
            <v>0</v>
          </cell>
          <cell r="RP496">
            <v>0</v>
          </cell>
          <cell r="SA496">
            <v>0</v>
          </cell>
          <cell r="AOM496" t="str">
            <v>Сводка затрат</v>
          </cell>
        </row>
        <row r="497">
          <cell r="B497" t="str">
            <v>Реконструкция ВЛ 10 кВ яч.8Д и яч.13Д ПС 110/10 кВ "Объячево" с заменой неизолированного провода на СИП (ЮЭС) (25,662 км)</v>
          </cell>
          <cell r="C497" t="str">
            <v>F_000-55-1-01.32-0055</v>
          </cell>
          <cell r="K497">
            <v>2016</v>
          </cell>
          <cell r="S497" t="str">
            <v>Ноябрь 2016</v>
          </cell>
          <cell r="V497">
            <v>20.455719999999999</v>
          </cell>
          <cell r="CC497">
            <v>32464.975899999998</v>
          </cell>
          <cell r="DG497">
            <v>0</v>
          </cell>
          <cell r="EK497">
            <v>0</v>
          </cell>
          <cell r="OJ497">
            <v>1490.4557199999999</v>
          </cell>
          <cell r="OP497">
            <v>28215.074350000003</v>
          </cell>
          <cell r="OQ497">
            <v>1470</v>
          </cell>
          <cell r="OR497">
            <v>20970.266829999997</v>
          </cell>
          <cell r="OS497">
            <v>2314.4555800000003</v>
          </cell>
          <cell r="OZ497">
            <v>0</v>
          </cell>
          <cell r="PD497">
            <v>26724.618629999997</v>
          </cell>
          <cell r="PF497">
            <v>0</v>
          </cell>
          <cell r="PH497">
            <v>0</v>
          </cell>
          <cell r="PZ497">
            <v>0</v>
          </cell>
          <cell r="QA497">
            <v>0</v>
          </cell>
          <cell r="QB497">
            <v>2635.6078800000005</v>
          </cell>
          <cell r="QC497">
            <v>2635.6078800000005</v>
          </cell>
          <cell r="QD497">
            <v>0</v>
          </cell>
          <cell r="QE497">
            <v>0</v>
          </cell>
          <cell r="QM497">
            <v>0</v>
          </cell>
          <cell r="QN497">
            <v>20.455719999999985</v>
          </cell>
          <cell r="QO497">
            <v>364.80369000000002</v>
          </cell>
          <cell r="QP497">
            <v>364.80369000000002</v>
          </cell>
          <cell r="QQ497">
            <v>0</v>
          </cell>
          <cell r="QR497">
            <v>0</v>
          </cell>
          <cell r="QZ497">
            <v>0</v>
          </cell>
          <cell r="RA497">
            <v>1470</v>
          </cell>
          <cell r="RB497">
            <v>0</v>
          </cell>
          <cell r="RC497">
            <v>0</v>
          </cell>
          <cell r="RD497">
            <v>0</v>
          </cell>
          <cell r="RE497">
            <v>0</v>
          </cell>
          <cell r="RP497">
            <v>0</v>
          </cell>
          <cell r="SA497">
            <v>0</v>
          </cell>
          <cell r="AOM497" t="str">
            <v>Сводка затрат</v>
          </cell>
        </row>
        <row r="498">
          <cell r="B498" t="str">
            <v>Реконструкция ВЛ 10 кВ яч.5Д ПС 110/10 кВ "Мордино" с заменой неизолированного провода на СИП протяженностью 7,3 км (ЮЭС)</v>
          </cell>
          <cell r="C498" t="str">
            <v>F_000-55-1-01.32-0056</v>
          </cell>
          <cell r="K498">
            <v>2022</v>
          </cell>
          <cell r="S498" t="str">
            <v xml:space="preserve"> </v>
          </cell>
          <cell r="V498">
            <v>0</v>
          </cell>
          <cell r="CC498">
            <v>0</v>
          </cell>
          <cell r="DG498">
            <v>0</v>
          </cell>
          <cell r="EK498">
            <v>0</v>
          </cell>
          <cell r="OJ498">
            <v>0</v>
          </cell>
          <cell r="OP498">
            <v>16302.597</v>
          </cell>
          <cell r="OQ498">
            <v>1257.5160000000001</v>
          </cell>
          <cell r="OR498">
            <v>14302.777</v>
          </cell>
          <cell r="OS498">
            <v>0</v>
          </cell>
          <cell r="OZ498">
            <v>16302.597</v>
          </cell>
          <cell r="PD498">
            <v>0</v>
          </cell>
          <cell r="PF498">
            <v>0</v>
          </cell>
          <cell r="PH498">
            <v>0</v>
          </cell>
          <cell r="PZ498">
            <v>0</v>
          </cell>
          <cell r="QA498">
            <v>0</v>
          </cell>
          <cell r="QB498">
            <v>527.76299999999992</v>
          </cell>
          <cell r="QC498">
            <v>0</v>
          </cell>
          <cell r="QD498">
            <v>0</v>
          </cell>
          <cell r="QE498">
            <v>0</v>
          </cell>
          <cell r="QM498">
            <v>0</v>
          </cell>
          <cell r="QN498">
            <v>0</v>
          </cell>
          <cell r="QO498">
            <v>0</v>
          </cell>
          <cell r="QP498">
            <v>0</v>
          </cell>
          <cell r="QQ498">
            <v>0</v>
          </cell>
          <cell r="QR498">
            <v>0</v>
          </cell>
          <cell r="QZ498">
            <v>0</v>
          </cell>
          <cell r="RA498">
            <v>0</v>
          </cell>
          <cell r="RB498">
            <v>0</v>
          </cell>
          <cell r="RC498">
            <v>0</v>
          </cell>
          <cell r="RD498">
            <v>0</v>
          </cell>
          <cell r="RE498">
            <v>0</v>
          </cell>
          <cell r="RP498">
            <v>0</v>
          </cell>
          <cell r="SA498">
            <v>0</v>
          </cell>
          <cell r="AOM498" t="str">
            <v>Сметный расчет</v>
          </cell>
        </row>
        <row r="499">
          <cell r="B499" t="str">
            <v>Реконструкция ВЛ 10 кВ яч.14Д ПС 110/10 кВ "Корткерос" с заменой неизолированного провода на СИП протяженностью 10,2 км и установкой реклоузера (ЮЭС)</v>
          </cell>
          <cell r="C499" t="str">
            <v>F_000-55-1-01.32-0057</v>
          </cell>
          <cell r="K499">
            <v>0</v>
          </cell>
          <cell r="S499" t="str">
            <v xml:space="preserve"> </v>
          </cell>
          <cell r="V499">
            <v>0</v>
          </cell>
          <cell r="CC499">
            <v>0</v>
          </cell>
          <cell r="DG499">
            <v>0</v>
          </cell>
          <cell r="EK499">
            <v>0</v>
          </cell>
          <cell r="OJ499">
            <v>0</v>
          </cell>
          <cell r="OP499">
            <v>0</v>
          </cell>
          <cell r="OQ499">
            <v>0</v>
          </cell>
          <cell r="OR499">
            <v>0</v>
          </cell>
          <cell r="OS499">
            <v>0</v>
          </cell>
          <cell r="OZ499">
            <v>0</v>
          </cell>
          <cell r="PD499">
            <v>0</v>
          </cell>
          <cell r="PF499">
            <v>0</v>
          </cell>
          <cell r="PH499">
            <v>0</v>
          </cell>
          <cell r="PZ499">
            <v>0</v>
          </cell>
          <cell r="QA499">
            <v>0</v>
          </cell>
          <cell r="QB499">
            <v>0</v>
          </cell>
          <cell r="QC499">
            <v>0</v>
          </cell>
          <cell r="QD499">
            <v>0</v>
          </cell>
          <cell r="QE499">
            <v>0</v>
          </cell>
          <cell r="QM499">
            <v>0</v>
          </cell>
          <cell r="QN499">
            <v>0</v>
          </cell>
          <cell r="QO499">
            <v>0</v>
          </cell>
          <cell r="QP499">
            <v>0</v>
          </cell>
          <cell r="QQ499">
            <v>0</v>
          </cell>
          <cell r="QR499">
            <v>0</v>
          </cell>
          <cell r="QZ499">
            <v>0</v>
          </cell>
          <cell r="RA499">
            <v>0</v>
          </cell>
          <cell r="RB499">
            <v>0</v>
          </cell>
          <cell r="RC499">
            <v>0</v>
          </cell>
          <cell r="RD499">
            <v>0</v>
          </cell>
          <cell r="RE499">
            <v>0</v>
          </cell>
          <cell r="RP499">
            <v>0</v>
          </cell>
          <cell r="SA499">
            <v>0</v>
          </cell>
          <cell r="AOM499" t="str">
            <v>Сметный расчет</v>
          </cell>
        </row>
        <row r="500">
          <cell r="B500" t="str">
            <v>Реконструкция ВЛ 10 кВ яч.10Д ПС 35/10 кВ "Кослан" с заменой неизолированного провода на СИП протяженностью 17,614 км и установкой СТП 40 кВА</v>
          </cell>
          <cell r="C500" t="str">
            <v>F_000-55-1-01.32-0059</v>
          </cell>
          <cell r="K500">
            <v>2020</v>
          </cell>
          <cell r="S500" t="str">
            <v>Декабрь 2018</v>
          </cell>
          <cell r="V500">
            <v>0</v>
          </cell>
          <cell r="CC500">
            <v>0</v>
          </cell>
          <cell r="DG500">
            <v>0</v>
          </cell>
          <cell r="EK500">
            <v>1001.2415800000001</v>
          </cell>
          <cell r="OJ500">
            <v>0</v>
          </cell>
          <cell r="OP500">
            <v>25336.867859999998</v>
          </cell>
          <cell r="OQ500">
            <v>1429.2</v>
          </cell>
          <cell r="OR500">
            <v>19243.984049999999</v>
          </cell>
          <cell r="OS500">
            <v>2003.3814600000001</v>
          </cell>
          <cell r="OZ500">
            <v>23826.42628</v>
          </cell>
          <cell r="PD500">
            <v>0</v>
          </cell>
          <cell r="PF500">
            <v>0</v>
          </cell>
          <cell r="PH500">
            <v>1510.4415799999999</v>
          </cell>
          <cell r="PZ500">
            <v>0</v>
          </cell>
          <cell r="QA500">
            <v>0</v>
          </cell>
          <cell r="QB500">
            <v>2238.6476700000003</v>
          </cell>
          <cell r="QC500">
            <v>0</v>
          </cell>
          <cell r="QD500">
            <v>0</v>
          </cell>
          <cell r="QE500">
            <v>52.942959999999999</v>
          </cell>
          <cell r="QM500">
            <v>0</v>
          </cell>
          <cell r="QN500">
            <v>0</v>
          </cell>
          <cell r="QO500">
            <v>28.29862</v>
          </cell>
          <cell r="QP500">
            <v>0</v>
          </cell>
          <cell r="QQ500">
            <v>0</v>
          </cell>
          <cell r="QR500">
            <v>28.29862</v>
          </cell>
          <cell r="QZ500">
            <v>0</v>
          </cell>
          <cell r="RA500">
            <v>0</v>
          </cell>
          <cell r="RB500">
            <v>1429.2</v>
          </cell>
          <cell r="RC500">
            <v>0</v>
          </cell>
          <cell r="RD500">
            <v>0</v>
          </cell>
          <cell r="RE500">
            <v>1429.2</v>
          </cell>
          <cell r="RP500">
            <v>509.2</v>
          </cell>
          <cell r="SA500">
            <v>0</v>
          </cell>
          <cell r="AOM500" t="str">
            <v>Сводка затрат</v>
          </cell>
        </row>
        <row r="501">
          <cell r="B501" t="str">
            <v>Реконструкция ВЛ 10 кВ яч.1Д ПС 110/10 кВ "Ношуль" с заменой неизолированного провода на СИП протяженностью 13,8 км (ЮЭС)</v>
          </cell>
          <cell r="C501" t="str">
            <v>F_000-55-1-01.32-0060</v>
          </cell>
          <cell r="K501">
            <v>0</v>
          </cell>
          <cell r="S501" t="str">
            <v xml:space="preserve"> </v>
          </cell>
          <cell r="V501">
            <v>0</v>
          </cell>
          <cell r="CC501">
            <v>0</v>
          </cell>
          <cell r="DG501">
            <v>0</v>
          </cell>
          <cell r="EK501">
            <v>0</v>
          </cell>
          <cell r="OJ501">
            <v>0</v>
          </cell>
          <cell r="OP501">
            <v>0</v>
          </cell>
          <cell r="OQ501">
            <v>0</v>
          </cell>
          <cell r="OR501">
            <v>0</v>
          </cell>
          <cell r="OS501">
            <v>0</v>
          </cell>
          <cell r="OZ501">
            <v>0</v>
          </cell>
          <cell r="PD501">
            <v>0</v>
          </cell>
          <cell r="PF501">
            <v>0</v>
          </cell>
          <cell r="PH501">
            <v>0</v>
          </cell>
          <cell r="PZ501">
            <v>0</v>
          </cell>
          <cell r="QA501">
            <v>0</v>
          </cell>
          <cell r="QB501">
            <v>0</v>
          </cell>
          <cell r="QC501">
            <v>0</v>
          </cell>
          <cell r="QD501">
            <v>0</v>
          </cell>
          <cell r="QE501">
            <v>0</v>
          </cell>
          <cell r="QM501">
            <v>0</v>
          </cell>
          <cell r="QN501">
            <v>0</v>
          </cell>
          <cell r="QO501">
            <v>0</v>
          </cell>
          <cell r="QP501">
            <v>0</v>
          </cell>
          <cell r="QQ501">
            <v>0</v>
          </cell>
          <cell r="QR501">
            <v>0</v>
          </cell>
          <cell r="QZ501">
            <v>0</v>
          </cell>
          <cell r="RA501">
            <v>0</v>
          </cell>
          <cell r="RB501">
            <v>0</v>
          </cell>
          <cell r="RC501">
            <v>0</v>
          </cell>
          <cell r="RD501">
            <v>0</v>
          </cell>
          <cell r="RE501">
            <v>0</v>
          </cell>
          <cell r="RP501">
            <v>0</v>
          </cell>
          <cell r="SA501">
            <v>0</v>
          </cell>
          <cell r="AOM501" t="str">
            <v>Сметный расчет</v>
          </cell>
        </row>
        <row r="502">
          <cell r="B502" t="str">
            <v>Реконструкция ВЛ 10 кВ яч.3Д ПС 35/10 кВ "Онежье" с заменой неизолированного провода на СИП протяженностью 14,4 км (ЮЭС)</v>
          </cell>
          <cell r="C502" t="str">
            <v>F_000-55-1-01.32-0061</v>
          </cell>
          <cell r="K502">
            <v>2024</v>
          </cell>
          <cell r="S502" t="str">
            <v xml:space="preserve"> </v>
          </cell>
          <cell r="V502">
            <v>0</v>
          </cell>
          <cell r="CC502">
            <v>0</v>
          </cell>
          <cell r="DG502">
            <v>0</v>
          </cell>
          <cell r="EK502">
            <v>0</v>
          </cell>
          <cell r="OJ502">
            <v>0</v>
          </cell>
          <cell r="OP502">
            <v>32158.547999999999</v>
          </cell>
          <cell r="OQ502">
            <v>2480.5790000000002</v>
          </cell>
          <cell r="OR502">
            <v>28213.697</v>
          </cell>
          <cell r="OS502">
            <v>0</v>
          </cell>
          <cell r="OZ502">
            <v>32158.547999999999</v>
          </cell>
          <cell r="PD502">
            <v>0</v>
          </cell>
          <cell r="PF502">
            <v>0</v>
          </cell>
          <cell r="PH502">
            <v>0</v>
          </cell>
          <cell r="PZ502">
            <v>0</v>
          </cell>
          <cell r="QA502">
            <v>0</v>
          </cell>
          <cell r="QB502">
            <v>1041.067</v>
          </cell>
          <cell r="QC502">
            <v>0</v>
          </cell>
          <cell r="QD502">
            <v>0</v>
          </cell>
          <cell r="QE502">
            <v>0</v>
          </cell>
          <cell r="QM502">
            <v>0</v>
          </cell>
          <cell r="QN502">
            <v>0</v>
          </cell>
          <cell r="QO502">
            <v>0</v>
          </cell>
          <cell r="QP502">
            <v>0</v>
          </cell>
          <cell r="QQ502">
            <v>0</v>
          </cell>
          <cell r="QR502">
            <v>0</v>
          </cell>
          <cell r="QZ502">
            <v>0</v>
          </cell>
          <cell r="RA502">
            <v>0</v>
          </cell>
          <cell r="RB502">
            <v>0</v>
          </cell>
          <cell r="RC502">
            <v>0</v>
          </cell>
          <cell r="RD502">
            <v>0</v>
          </cell>
          <cell r="RE502">
            <v>0</v>
          </cell>
          <cell r="RP502">
            <v>0</v>
          </cell>
          <cell r="SA502">
            <v>0</v>
          </cell>
          <cell r="AOM502" t="str">
            <v>Сметный расчет</v>
          </cell>
        </row>
        <row r="503">
          <cell r="B503" t="str">
            <v>Реконструкция ВЛ 10 кВ "ПС 110/10 Южная яч.313 - ТП №163 - ТП №334 - РП №19, яч.10" с заменой неизолированного провода на СИП протяженностью 4,8 км (СЭС)</v>
          </cell>
          <cell r="C503" t="str">
            <v>F_000-53-1-01.32-0057</v>
          </cell>
          <cell r="K503">
            <v>0</v>
          </cell>
          <cell r="S503">
            <v>0</v>
          </cell>
          <cell r="V503">
            <v>0</v>
          </cell>
          <cell r="CC503">
            <v>0</v>
          </cell>
          <cell r="DG503">
            <v>0</v>
          </cell>
          <cell r="EK503">
            <v>0</v>
          </cell>
          <cell r="OJ503">
            <v>0</v>
          </cell>
          <cell r="OP503">
            <v>0</v>
          </cell>
          <cell r="OQ503">
            <v>0</v>
          </cell>
          <cell r="OR503">
            <v>0</v>
          </cell>
          <cell r="OS503">
            <v>0</v>
          </cell>
          <cell r="OZ503">
            <v>0</v>
          </cell>
          <cell r="PD503">
            <v>0</v>
          </cell>
          <cell r="PF503">
            <v>0</v>
          </cell>
          <cell r="PH503">
            <v>0</v>
          </cell>
          <cell r="PZ503">
            <v>0</v>
          </cell>
          <cell r="QA503">
            <v>0</v>
          </cell>
          <cell r="QB503">
            <v>0</v>
          </cell>
          <cell r="QC503">
            <v>0</v>
          </cell>
          <cell r="QD503">
            <v>0</v>
          </cell>
          <cell r="QE503">
            <v>0</v>
          </cell>
          <cell r="QM503">
            <v>0</v>
          </cell>
          <cell r="QN503">
            <v>0</v>
          </cell>
          <cell r="QO503">
            <v>0</v>
          </cell>
          <cell r="QP503">
            <v>0</v>
          </cell>
          <cell r="QQ503">
            <v>0</v>
          </cell>
          <cell r="QR503">
            <v>0</v>
          </cell>
          <cell r="QZ503">
            <v>0</v>
          </cell>
          <cell r="RA503">
            <v>0</v>
          </cell>
          <cell r="RB503">
            <v>0</v>
          </cell>
          <cell r="RC503">
            <v>0</v>
          </cell>
          <cell r="RD503">
            <v>0</v>
          </cell>
          <cell r="RE503">
            <v>0</v>
          </cell>
          <cell r="RP503">
            <v>0</v>
          </cell>
          <cell r="SA503">
            <v>0</v>
          </cell>
          <cell r="AOM503" t="str">
            <v>Сметный расчет</v>
          </cell>
        </row>
        <row r="504">
          <cell r="B504" t="str">
            <v>Реконструкция ВЛ 10 кВ "ПС 110/10 Южная яч.356 - ТП №334 - ТП №193" с заменой неизолированного провода на СИП протяженностью 4,5 км (СЭС)</v>
          </cell>
          <cell r="C504" t="str">
            <v>F_000-53-1-01.32-0058</v>
          </cell>
          <cell r="K504">
            <v>0</v>
          </cell>
          <cell r="S504">
            <v>0</v>
          </cell>
          <cell r="V504">
            <v>0</v>
          </cell>
          <cell r="CC504">
            <v>0</v>
          </cell>
          <cell r="DG504">
            <v>0</v>
          </cell>
          <cell r="EK504">
            <v>0</v>
          </cell>
          <cell r="OJ504">
            <v>0</v>
          </cell>
          <cell r="OP504">
            <v>0</v>
          </cell>
          <cell r="OQ504">
            <v>0</v>
          </cell>
          <cell r="OR504">
            <v>0</v>
          </cell>
          <cell r="OS504">
            <v>0</v>
          </cell>
          <cell r="OZ504">
            <v>0</v>
          </cell>
          <cell r="PD504">
            <v>0</v>
          </cell>
          <cell r="PF504">
            <v>0</v>
          </cell>
          <cell r="PH504">
            <v>0</v>
          </cell>
          <cell r="PZ504">
            <v>0</v>
          </cell>
          <cell r="QA504">
            <v>0</v>
          </cell>
          <cell r="QB504">
            <v>0</v>
          </cell>
          <cell r="QC504">
            <v>0</v>
          </cell>
          <cell r="QD504">
            <v>0</v>
          </cell>
          <cell r="QE504">
            <v>0</v>
          </cell>
          <cell r="QM504">
            <v>0</v>
          </cell>
          <cell r="QN504">
            <v>0</v>
          </cell>
          <cell r="QO504">
            <v>0</v>
          </cell>
          <cell r="QP504">
            <v>0</v>
          </cell>
          <cell r="QQ504">
            <v>0</v>
          </cell>
          <cell r="QR504">
            <v>0</v>
          </cell>
          <cell r="QZ504">
            <v>0</v>
          </cell>
          <cell r="RA504">
            <v>0</v>
          </cell>
          <cell r="RB504">
            <v>0</v>
          </cell>
          <cell r="RC504">
            <v>0</v>
          </cell>
          <cell r="RD504">
            <v>0</v>
          </cell>
          <cell r="RE504">
            <v>0</v>
          </cell>
          <cell r="RP504">
            <v>0</v>
          </cell>
          <cell r="SA504">
            <v>0</v>
          </cell>
          <cell r="AOM504" t="str">
            <v>Сметный расчет</v>
          </cell>
        </row>
        <row r="505">
          <cell r="B505" t="str">
            <v>Реконструкция ВЛ 6 кВ "ЦРП №4 яч.2 - КТП №17 - КТП №605 - КТП №606 - КТП №13" с заменой неизолированного провода на СИП (СЭС) (ВЛ 6 кВ - 9,486 км)</v>
          </cell>
          <cell r="C505" t="str">
            <v>F_000-53-1-01.33-0106</v>
          </cell>
          <cell r="K505">
            <v>2017</v>
          </cell>
          <cell r="S505" t="str">
            <v>Ноябрь 2015</v>
          </cell>
          <cell r="V505">
            <v>20.662700000000001</v>
          </cell>
          <cell r="CC505">
            <v>0</v>
          </cell>
          <cell r="DG505">
            <v>4842.4692999999997</v>
          </cell>
          <cell r="EK505">
            <v>0</v>
          </cell>
          <cell r="OJ505">
            <v>20.662700000000001</v>
          </cell>
          <cell r="OP505">
            <v>4415.6660399999992</v>
          </cell>
          <cell r="OQ505">
            <v>19.43</v>
          </cell>
          <cell r="OR505">
            <v>3539.7588499999997</v>
          </cell>
          <cell r="OS505">
            <v>0</v>
          </cell>
          <cell r="OZ505">
            <v>0</v>
          </cell>
          <cell r="PD505">
            <v>0</v>
          </cell>
          <cell r="PF505">
            <v>4395.0033400000002</v>
          </cell>
          <cell r="PH505">
            <v>0</v>
          </cell>
          <cell r="PZ505">
            <v>0</v>
          </cell>
          <cell r="QA505">
            <v>19.43</v>
          </cell>
          <cell r="QB505">
            <v>1800.9968699999999</v>
          </cell>
          <cell r="QC505">
            <v>0</v>
          </cell>
          <cell r="QD505">
            <v>1800.9968699999999</v>
          </cell>
          <cell r="QE505">
            <v>0</v>
          </cell>
          <cell r="QM505">
            <v>0</v>
          </cell>
          <cell r="QN505">
            <v>1.2326999999999941</v>
          </cell>
          <cell r="QO505">
            <v>108.08449</v>
          </cell>
          <cell r="QP505">
            <v>0</v>
          </cell>
          <cell r="QQ505">
            <v>108.08449</v>
          </cell>
          <cell r="QR505">
            <v>0</v>
          </cell>
          <cell r="QZ505">
            <v>0</v>
          </cell>
          <cell r="RA505">
            <v>0</v>
          </cell>
          <cell r="RB505">
            <v>0</v>
          </cell>
          <cell r="RC505">
            <v>0</v>
          </cell>
          <cell r="RD505">
            <v>0</v>
          </cell>
          <cell r="RE505">
            <v>0</v>
          </cell>
          <cell r="RP505">
            <v>0</v>
          </cell>
          <cell r="SA505">
            <v>0</v>
          </cell>
          <cell r="AOM505" t="str">
            <v>Сводка затрат</v>
          </cell>
        </row>
        <row r="506">
          <cell r="B506" t="str">
            <v>Реконструкция ВЛ 10 кВ "ПС 110/10 кВ "Орбита" - РП № 8", КЛ 10 кВ "ПС 110/10 кВ "Орбита" - РП № 8" с переводом в двухцепное исполнение (СЭС) (ВЛ 10 кВ - 2,731 км, КЛ 10 кВ - 0,422 км)</v>
          </cell>
          <cell r="C506" t="str">
            <v>F_000-53-1-01.32-0061</v>
          </cell>
          <cell r="K506">
            <v>2017</v>
          </cell>
          <cell r="S506" t="str">
            <v>Ноябрь 2016</v>
          </cell>
          <cell r="V506">
            <v>0</v>
          </cell>
          <cell r="CC506">
            <v>1457.12257</v>
          </cell>
          <cell r="DG506">
            <v>30171.443650000001</v>
          </cell>
          <cell r="EK506">
            <v>0</v>
          </cell>
          <cell r="OJ506">
            <v>0</v>
          </cell>
          <cell r="OP506">
            <v>27185.334439999999</v>
          </cell>
          <cell r="OQ506">
            <v>1210.4530099999999</v>
          </cell>
          <cell r="OR506">
            <v>20019.062999999998</v>
          </cell>
          <cell r="OS506">
            <v>2782.5590000000002</v>
          </cell>
          <cell r="OZ506">
            <v>0</v>
          </cell>
          <cell r="PD506">
            <v>1239.2410300000001</v>
          </cell>
          <cell r="PF506">
            <v>25946.093409999998</v>
          </cell>
          <cell r="PH506">
            <v>0</v>
          </cell>
          <cell r="PZ506">
            <v>0</v>
          </cell>
          <cell r="QA506">
            <v>0</v>
          </cell>
          <cell r="QB506">
            <v>1371.4031199999999</v>
          </cell>
          <cell r="QC506">
            <v>0</v>
          </cell>
          <cell r="QD506">
            <v>1371.4031199999999</v>
          </cell>
          <cell r="QE506">
            <v>0</v>
          </cell>
          <cell r="QM506">
            <v>0</v>
          </cell>
          <cell r="QN506">
            <v>0</v>
          </cell>
          <cell r="QO506">
            <v>1129.3103100000001</v>
          </cell>
          <cell r="QP506">
            <v>28.788019999999999</v>
          </cell>
          <cell r="QQ506">
            <v>1100.5222900000001</v>
          </cell>
          <cell r="QR506">
            <v>0</v>
          </cell>
          <cell r="QZ506">
            <v>0</v>
          </cell>
          <cell r="RA506">
            <v>0</v>
          </cell>
          <cell r="RB506">
            <v>0</v>
          </cell>
          <cell r="RC506">
            <v>0</v>
          </cell>
          <cell r="RD506">
            <v>0</v>
          </cell>
          <cell r="RE506">
            <v>0</v>
          </cell>
          <cell r="RP506">
            <v>0</v>
          </cell>
          <cell r="SA506">
            <v>0</v>
          </cell>
          <cell r="AOM506" t="str">
            <v>Сводка затрат</v>
          </cell>
        </row>
        <row r="507">
          <cell r="B507"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507" t="str">
            <v>I_000-52-1-01.31-0035</v>
          </cell>
          <cell r="K507">
            <v>2022</v>
          </cell>
          <cell r="S507" t="str">
            <v xml:space="preserve"> </v>
          </cell>
          <cell r="V507">
            <v>0</v>
          </cell>
          <cell r="CC507">
            <v>0</v>
          </cell>
          <cell r="DG507">
            <v>0</v>
          </cell>
          <cell r="EK507">
            <v>0</v>
          </cell>
          <cell r="OJ507">
            <v>0</v>
          </cell>
          <cell r="OP507">
            <v>32511.919999999998</v>
          </cell>
          <cell r="OQ507">
            <v>1698.819</v>
          </cell>
          <cell r="OR507">
            <v>24631.17</v>
          </cell>
          <cell r="OS507">
            <v>1117.49</v>
          </cell>
          <cell r="OZ507">
            <v>32511.919999999998</v>
          </cell>
          <cell r="PD507">
            <v>0</v>
          </cell>
          <cell r="PF507">
            <v>0</v>
          </cell>
          <cell r="PH507">
            <v>0</v>
          </cell>
          <cell r="PZ507">
            <v>0</v>
          </cell>
          <cell r="QA507">
            <v>0</v>
          </cell>
          <cell r="QB507">
            <v>1999.8419999999999</v>
          </cell>
          <cell r="QC507">
            <v>0</v>
          </cell>
          <cell r="QD507">
            <v>0</v>
          </cell>
          <cell r="QE507">
            <v>0</v>
          </cell>
          <cell r="QM507">
            <v>0</v>
          </cell>
          <cell r="QN507">
            <v>0</v>
          </cell>
          <cell r="QO507">
            <v>0</v>
          </cell>
          <cell r="QP507">
            <v>0</v>
          </cell>
          <cell r="QQ507">
            <v>0</v>
          </cell>
          <cell r="QR507">
            <v>0</v>
          </cell>
          <cell r="QZ507">
            <v>0</v>
          </cell>
          <cell r="RA507">
            <v>0</v>
          </cell>
          <cell r="RB507">
            <v>0</v>
          </cell>
          <cell r="RC507">
            <v>0</v>
          </cell>
          <cell r="RD507">
            <v>0</v>
          </cell>
          <cell r="RE507">
            <v>0</v>
          </cell>
          <cell r="RP507">
            <v>0</v>
          </cell>
          <cell r="SA507">
            <v>0</v>
          </cell>
          <cell r="AOM507" t="str">
            <v>Сметный расчет</v>
          </cell>
        </row>
        <row r="508">
          <cell r="B508"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508" t="str">
            <v>I_000-52-0-01.31-0001</v>
          </cell>
          <cell r="K508">
            <v>0</v>
          </cell>
          <cell r="S508" t="str">
            <v xml:space="preserve"> </v>
          </cell>
          <cell r="V508">
            <v>0</v>
          </cell>
          <cell r="CC508">
            <v>0</v>
          </cell>
          <cell r="DG508">
            <v>0</v>
          </cell>
          <cell r="EK508">
            <v>0</v>
          </cell>
          <cell r="OJ508">
            <v>0</v>
          </cell>
          <cell r="OP508">
            <v>0</v>
          </cell>
          <cell r="OQ508">
            <v>0</v>
          </cell>
          <cell r="OR508">
            <v>0</v>
          </cell>
          <cell r="OS508">
            <v>0</v>
          </cell>
          <cell r="OZ508">
            <v>0</v>
          </cell>
          <cell r="PD508">
            <v>0</v>
          </cell>
          <cell r="PF508">
            <v>0</v>
          </cell>
          <cell r="PH508">
            <v>0</v>
          </cell>
          <cell r="PZ508">
            <v>0</v>
          </cell>
          <cell r="QA508">
            <v>0</v>
          </cell>
          <cell r="QB508">
            <v>0</v>
          </cell>
          <cell r="QC508">
            <v>0</v>
          </cell>
          <cell r="QD508">
            <v>0</v>
          </cell>
          <cell r="QE508">
            <v>0</v>
          </cell>
          <cell r="QM508">
            <v>0</v>
          </cell>
          <cell r="QN508">
            <v>0</v>
          </cell>
          <cell r="QO508">
            <v>0</v>
          </cell>
          <cell r="QP508">
            <v>0</v>
          </cell>
          <cell r="QQ508">
            <v>0</v>
          </cell>
          <cell r="QR508">
            <v>0</v>
          </cell>
          <cell r="QZ508">
            <v>0</v>
          </cell>
          <cell r="RA508">
            <v>0</v>
          </cell>
          <cell r="RB508">
            <v>0</v>
          </cell>
          <cell r="RC508">
            <v>0</v>
          </cell>
          <cell r="RD508">
            <v>0</v>
          </cell>
          <cell r="RE508">
            <v>0</v>
          </cell>
          <cell r="RP508">
            <v>0</v>
          </cell>
          <cell r="SA508">
            <v>0</v>
          </cell>
          <cell r="AOM508" t="str">
            <v>Сметный расчет</v>
          </cell>
        </row>
        <row r="509">
          <cell r="B509" t="str">
            <v>Реконструкция ВЛ 10 кВ яч.15Д ПС 35/10 кВ «Кослан» с заменой неизолированного провода на СИП протяженностью 5,326 км в Удорском районе</v>
          </cell>
          <cell r="C509" t="str">
            <v>I_007-55-1-01.32-1920</v>
          </cell>
          <cell r="K509">
            <v>2020</v>
          </cell>
          <cell r="S509" t="str">
            <v>Декабрь 2018</v>
          </cell>
          <cell r="V509">
            <v>0</v>
          </cell>
          <cell r="CC509">
            <v>0</v>
          </cell>
          <cell r="DG509">
            <v>0</v>
          </cell>
          <cell r="EK509">
            <v>24.301449999999999</v>
          </cell>
          <cell r="OJ509">
            <v>0</v>
          </cell>
          <cell r="OP509">
            <v>10803.8729</v>
          </cell>
          <cell r="OQ509">
            <v>508.738</v>
          </cell>
          <cell r="OR509">
            <v>8848.7381100000002</v>
          </cell>
          <cell r="OS509">
            <v>523.96446000000003</v>
          </cell>
          <cell r="OZ509">
            <v>10270.83345</v>
          </cell>
          <cell r="PD509">
            <v>0</v>
          </cell>
          <cell r="PF509">
            <v>0</v>
          </cell>
          <cell r="PH509">
            <v>533.03944999999999</v>
          </cell>
          <cell r="PZ509">
            <v>0</v>
          </cell>
          <cell r="QA509">
            <v>0</v>
          </cell>
          <cell r="QB509">
            <v>981.79596000000004</v>
          </cell>
          <cell r="QC509">
            <v>0</v>
          </cell>
          <cell r="QD509">
            <v>0</v>
          </cell>
          <cell r="QE509">
            <v>19.005110000000002</v>
          </cell>
          <cell r="QM509">
            <v>0</v>
          </cell>
          <cell r="QN509">
            <v>0</v>
          </cell>
          <cell r="QO509">
            <v>5.2963399999999998</v>
          </cell>
          <cell r="QP509">
            <v>0</v>
          </cell>
          <cell r="QQ509">
            <v>0</v>
          </cell>
          <cell r="QR509">
            <v>5.2963399999999998</v>
          </cell>
          <cell r="QZ509">
            <v>0</v>
          </cell>
          <cell r="RA509">
            <v>0</v>
          </cell>
          <cell r="RB509">
            <v>508.738</v>
          </cell>
          <cell r="RC509">
            <v>0</v>
          </cell>
          <cell r="RD509">
            <v>0</v>
          </cell>
          <cell r="RE509">
            <v>508.738</v>
          </cell>
          <cell r="RP509">
            <v>508.738</v>
          </cell>
          <cell r="SA509">
            <v>0</v>
          </cell>
          <cell r="AOM509" t="str">
            <v>Сводка затрат</v>
          </cell>
        </row>
        <row r="510">
          <cell r="B510" t="str">
            <v>Реконструкция ВЛ 10 кВ яч.37Д ПС 110/35/10 кВ «Усогорск» с заменой неизолированного провода на СИП протяженностью 16,585 км в Удорском районе</v>
          </cell>
          <cell r="C510" t="str">
            <v>I_007-55-1-01.32-1919</v>
          </cell>
          <cell r="K510">
            <v>2020</v>
          </cell>
          <cell r="S510" t="str">
            <v>Декабрь 2018</v>
          </cell>
          <cell r="V510">
            <v>0</v>
          </cell>
          <cell r="CC510">
            <v>0</v>
          </cell>
          <cell r="DG510">
            <v>0</v>
          </cell>
          <cell r="EK510">
            <v>1065.1251400000001</v>
          </cell>
          <cell r="OJ510">
            <v>0</v>
          </cell>
          <cell r="OP510">
            <v>33053.457520000004</v>
          </cell>
          <cell r="OQ510">
            <v>1555.8620000000001</v>
          </cell>
          <cell r="OR510">
            <v>26835.585729999999</v>
          </cell>
          <cell r="OS510">
            <v>1441.6679200000001</v>
          </cell>
          <cell r="OZ510">
            <v>31415.470380000002</v>
          </cell>
          <cell r="PD510">
            <v>0</v>
          </cell>
          <cell r="PF510">
            <v>0</v>
          </cell>
          <cell r="PH510">
            <v>1637.98714</v>
          </cell>
          <cell r="PZ510">
            <v>0</v>
          </cell>
          <cell r="QA510">
            <v>0</v>
          </cell>
          <cell r="QB510">
            <v>2989.1332500000003</v>
          </cell>
          <cell r="QC510">
            <v>0</v>
          </cell>
          <cell r="QD510">
            <v>0</v>
          </cell>
          <cell r="QE510">
            <v>58.122890000000005</v>
          </cell>
          <cell r="QM510">
            <v>0</v>
          </cell>
          <cell r="QN510">
            <v>0</v>
          </cell>
          <cell r="QO510">
            <v>24.00225</v>
          </cell>
          <cell r="QP510">
            <v>0</v>
          </cell>
          <cell r="QQ510">
            <v>0</v>
          </cell>
          <cell r="QR510">
            <v>24.00225</v>
          </cell>
          <cell r="QZ510">
            <v>0</v>
          </cell>
          <cell r="RA510">
            <v>0</v>
          </cell>
          <cell r="RB510">
            <v>1555.8620000000001</v>
          </cell>
          <cell r="RC510">
            <v>0</v>
          </cell>
          <cell r="RD510">
            <v>0</v>
          </cell>
          <cell r="RE510">
            <v>1555.8620000000001</v>
          </cell>
          <cell r="RP510">
            <v>572.86199999999997</v>
          </cell>
          <cell r="SA510">
            <v>0</v>
          </cell>
          <cell r="AOM510" t="str">
            <v>Сводка затрат</v>
          </cell>
        </row>
        <row r="511">
          <cell r="B511" t="str">
            <v>Реконструкция ВЛ 10 кВ яч.4Д ПС 110/10 кВ «Подтыбок» с заменой неизолированного провода на СИП протяженностью 26,97 км в Корткеросском районе</v>
          </cell>
          <cell r="C511" t="str">
            <v>I_000-55-1-01.32-1844</v>
          </cell>
          <cell r="K511">
            <v>2023</v>
          </cell>
          <cell r="S511" t="str">
            <v xml:space="preserve"> </v>
          </cell>
          <cell r="V511">
            <v>0</v>
          </cell>
          <cell r="CC511">
            <v>0</v>
          </cell>
          <cell r="DG511">
            <v>0</v>
          </cell>
          <cell r="EK511">
            <v>0</v>
          </cell>
          <cell r="OJ511">
            <v>0</v>
          </cell>
          <cell r="OP511">
            <v>57819.999999999993</v>
          </cell>
          <cell r="OQ511">
            <v>3253.5920000000001</v>
          </cell>
          <cell r="OR511">
            <v>43269.63</v>
          </cell>
          <cell r="OS511">
            <v>2363.77</v>
          </cell>
          <cell r="OZ511">
            <v>57819.999999999993</v>
          </cell>
          <cell r="PD511">
            <v>0</v>
          </cell>
          <cell r="PF511">
            <v>0</v>
          </cell>
          <cell r="PH511">
            <v>0</v>
          </cell>
          <cell r="PZ511">
            <v>0</v>
          </cell>
          <cell r="QA511">
            <v>0</v>
          </cell>
          <cell r="QB511">
            <v>3507.0889999999999</v>
          </cell>
          <cell r="QC511">
            <v>0</v>
          </cell>
          <cell r="QD511">
            <v>0</v>
          </cell>
          <cell r="QE511">
            <v>0</v>
          </cell>
          <cell r="QM511">
            <v>0</v>
          </cell>
          <cell r="QN511">
            <v>0</v>
          </cell>
          <cell r="QO511">
            <v>0</v>
          </cell>
          <cell r="QP511">
            <v>0</v>
          </cell>
          <cell r="QQ511">
            <v>0</v>
          </cell>
          <cell r="QR511">
            <v>0</v>
          </cell>
          <cell r="QZ511">
            <v>0</v>
          </cell>
          <cell r="RA511">
            <v>0</v>
          </cell>
          <cell r="RB511">
            <v>0</v>
          </cell>
          <cell r="RC511">
            <v>0</v>
          </cell>
          <cell r="RD511">
            <v>0</v>
          </cell>
          <cell r="RE511">
            <v>0</v>
          </cell>
          <cell r="RP511">
            <v>0</v>
          </cell>
          <cell r="SA511">
            <v>0</v>
          </cell>
          <cell r="AOM511" t="str">
            <v>Сметный расчет</v>
          </cell>
        </row>
        <row r="512">
          <cell r="B512" t="str">
            <v>Реконструкция ВЛ 10 кВ яч.7Д ПС 110/10 кВ «Подтыбок» с заменой неизолированного провода на СИП протяженностью 4,2 км в Корткеросском районе</v>
          </cell>
          <cell r="C512" t="str">
            <v>I_000-55-1-01.32-1845</v>
          </cell>
          <cell r="K512">
            <v>2022</v>
          </cell>
          <cell r="S512" t="str">
            <v xml:space="preserve"> </v>
          </cell>
          <cell r="V512">
            <v>0</v>
          </cell>
          <cell r="CC512">
            <v>0</v>
          </cell>
          <cell r="DG512">
            <v>0</v>
          </cell>
          <cell r="EK512">
            <v>0</v>
          </cell>
          <cell r="OJ512">
            <v>0</v>
          </cell>
          <cell r="OP512">
            <v>3261.58</v>
          </cell>
          <cell r="OQ512">
            <v>171.041</v>
          </cell>
          <cell r="OR512">
            <v>2470.9899999999998</v>
          </cell>
          <cell r="OS512">
            <v>112.11</v>
          </cell>
          <cell r="OZ512">
            <v>3261.58</v>
          </cell>
          <cell r="PD512">
            <v>0</v>
          </cell>
          <cell r="PF512">
            <v>0</v>
          </cell>
          <cell r="PH512">
            <v>0</v>
          </cell>
          <cell r="PZ512">
            <v>0</v>
          </cell>
          <cell r="QA512">
            <v>0</v>
          </cell>
          <cell r="QB512">
            <v>203.59800000000001</v>
          </cell>
          <cell r="QC512">
            <v>0</v>
          </cell>
          <cell r="QD512">
            <v>0</v>
          </cell>
          <cell r="QE512">
            <v>0</v>
          </cell>
          <cell r="QM512">
            <v>0</v>
          </cell>
          <cell r="QN512">
            <v>0</v>
          </cell>
          <cell r="QO512">
            <v>0</v>
          </cell>
          <cell r="QP512">
            <v>0</v>
          </cell>
          <cell r="QQ512">
            <v>0</v>
          </cell>
          <cell r="QR512">
            <v>0</v>
          </cell>
          <cell r="QZ512">
            <v>0</v>
          </cell>
          <cell r="RA512">
            <v>0</v>
          </cell>
          <cell r="RB512">
            <v>0</v>
          </cell>
          <cell r="RC512">
            <v>0</v>
          </cell>
          <cell r="RD512">
            <v>0</v>
          </cell>
          <cell r="RE512">
            <v>0</v>
          </cell>
          <cell r="RP512">
            <v>0</v>
          </cell>
          <cell r="SA512">
            <v>0</v>
          </cell>
          <cell r="AOM512" t="str">
            <v>Сметный расчет</v>
          </cell>
        </row>
        <row r="513">
          <cell r="B513" t="str">
            <v>Реконструкция ВЛ 10 кВ яч.12Д ПС 110/10 кВ «Подтыбок» с заменой неизолированного провода на СИП протяженностью 34,82 км в Усть-Куломском районе</v>
          </cell>
          <cell r="C513" t="str">
            <v>I_000-55-1-01.32-1847</v>
          </cell>
          <cell r="K513">
            <v>2023</v>
          </cell>
          <cell r="S513" t="str">
            <v xml:space="preserve"> </v>
          </cell>
          <cell r="V513">
            <v>0</v>
          </cell>
          <cell r="CC513">
            <v>0</v>
          </cell>
          <cell r="DG513">
            <v>0</v>
          </cell>
          <cell r="EK513">
            <v>0</v>
          </cell>
          <cell r="OJ513">
            <v>0</v>
          </cell>
          <cell r="OP513">
            <v>72981.94</v>
          </cell>
          <cell r="OQ513">
            <v>3827.3690000000001</v>
          </cell>
          <cell r="OR513">
            <v>55291.360000000001</v>
          </cell>
          <cell r="OS513">
            <v>2508.5</v>
          </cell>
          <cell r="OZ513">
            <v>72981.94</v>
          </cell>
          <cell r="PD513">
            <v>0</v>
          </cell>
          <cell r="PF513">
            <v>0</v>
          </cell>
          <cell r="PH513">
            <v>0</v>
          </cell>
          <cell r="PZ513">
            <v>0</v>
          </cell>
          <cell r="QA513">
            <v>0</v>
          </cell>
          <cell r="QB513">
            <v>4555.893</v>
          </cell>
          <cell r="QC513">
            <v>0</v>
          </cell>
          <cell r="QD513">
            <v>0</v>
          </cell>
          <cell r="QE513">
            <v>0</v>
          </cell>
          <cell r="QM513">
            <v>0</v>
          </cell>
          <cell r="QN513">
            <v>0</v>
          </cell>
          <cell r="QO513">
            <v>0</v>
          </cell>
          <cell r="QP513">
            <v>0</v>
          </cell>
          <cell r="QQ513">
            <v>0</v>
          </cell>
          <cell r="QR513">
            <v>0</v>
          </cell>
          <cell r="QZ513">
            <v>0</v>
          </cell>
          <cell r="RA513">
            <v>0</v>
          </cell>
          <cell r="RB513">
            <v>0</v>
          </cell>
          <cell r="RC513">
            <v>0</v>
          </cell>
          <cell r="RD513">
            <v>0</v>
          </cell>
          <cell r="RE513">
            <v>0</v>
          </cell>
          <cell r="RP513">
            <v>0</v>
          </cell>
          <cell r="SA513">
            <v>0</v>
          </cell>
          <cell r="AOM513" t="str">
            <v>Сметный расчет</v>
          </cell>
        </row>
        <row r="514">
          <cell r="B514"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514" t="str">
            <v>I_000-54-1-01.32-0488</v>
          </cell>
          <cell r="K514">
            <v>0</v>
          </cell>
          <cell r="S514" t="str">
            <v xml:space="preserve"> </v>
          </cell>
          <cell r="V514">
            <v>0</v>
          </cell>
          <cell r="CC514">
            <v>0</v>
          </cell>
          <cell r="DG514">
            <v>0</v>
          </cell>
          <cell r="EK514">
            <v>0</v>
          </cell>
          <cell r="OJ514">
            <v>0</v>
          </cell>
          <cell r="OP514">
            <v>0</v>
          </cell>
          <cell r="OQ514">
            <v>0</v>
          </cell>
          <cell r="OR514">
            <v>0</v>
          </cell>
          <cell r="OS514">
            <v>0</v>
          </cell>
          <cell r="OZ514">
            <v>0</v>
          </cell>
          <cell r="PD514">
            <v>0</v>
          </cell>
          <cell r="PF514">
            <v>0</v>
          </cell>
          <cell r="PH514">
            <v>0</v>
          </cell>
          <cell r="PZ514">
            <v>0</v>
          </cell>
          <cell r="QA514">
            <v>0</v>
          </cell>
          <cell r="QB514">
            <v>0</v>
          </cell>
          <cell r="QC514">
            <v>0</v>
          </cell>
          <cell r="QD514">
            <v>0</v>
          </cell>
          <cell r="QE514">
            <v>0</v>
          </cell>
          <cell r="QM514">
            <v>0</v>
          </cell>
          <cell r="QN514">
            <v>0</v>
          </cell>
          <cell r="QO514">
            <v>0</v>
          </cell>
          <cell r="QP514">
            <v>0</v>
          </cell>
          <cell r="QQ514">
            <v>0</v>
          </cell>
          <cell r="QR514">
            <v>0</v>
          </cell>
          <cell r="QZ514">
            <v>0</v>
          </cell>
          <cell r="RA514">
            <v>0</v>
          </cell>
          <cell r="RB514">
            <v>0</v>
          </cell>
          <cell r="RC514">
            <v>0</v>
          </cell>
          <cell r="RD514">
            <v>0</v>
          </cell>
          <cell r="RE514">
            <v>0</v>
          </cell>
          <cell r="RP514">
            <v>0</v>
          </cell>
          <cell r="SA514">
            <v>0</v>
          </cell>
          <cell r="AOM514" t="str">
            <v>Сметный расчет</v>
          </cell>
        </row>
        <row r="515">
          <cell r="B515" t="str">
            <v>Реконструкция ВЛ 0,4 кВ для перераспределения нагрузок: фидер № 1 КТП №71 и фидер № 1 КТП №73 в с.Мохча (ЦЭС) (КТП 10/0,4 кВ - 2х0,1 МВА, ВЛ 10 кВ - 0,058 км, ВЛ 0,4 кВ - 9,46 км)</v>
          </cell>
          <cell r="C515" t="str">
            <v>F_000-54-1-01.41-0249</v>
          </cell>
          <cell r="K515">
            <v>2016</v>
          </cell>
          <cell r="S515" t="str">
            <v>Декабрь 2015</v>
          </cell>
          <cell r="V515">
            <v>20.662320000000001</v>
          </cell>
          <cell r="CC515">
            <v>12134.394609999999</v>
          </cell>
          <cell r="DG515">
            <v>0</v>
          </cell>
          <cell r="EK515">
            <v>0</v>
          </cell>
          <cell r="OJ515">
            <v>1020.66232</v>
          </cell>
          <cell r="OP515">
            <v>10553.49649</v>
          </cell>
          <cell r="OQ515">
            <v>1000</v>
          </cell>
          <cell r="OR515">
            <v>7268.4970000000003</v>
          </cell>
          <cell r="OS515">
            <v>1086.4369999999999</v>
          </cell>
          <cell r="OZ515">
            <v>0</v>
          </cell>
          <cell r="PD515">
            <v>9532.8341700000001</v>
          </cell>
          <cell r="PF515">
            <v>0</v>
          </cell>
          <cell r="PH515">
            <v>0</v>
          </cell>
          <cell r="PZ515">
            <v>0</v>
          </cell>
          <cell r="QA515">
            <v>0</v>
          </cell>
          <cell r="QB515">
            <v>520.64</v>
          </cell>
          <cell r="QC515">
            <v>520.64</v>
          </cell>
          <cell r="QD515">
            <v>0</v>
          </cell>
          <cell r="QE515">
            <v>0</v>
          </cell>
          <cell r="QM515">
            <v>0</v>
          </cell>
          <cell r="QN515">
            <v>20.662319999999994</v>
          </cell>
          <cell r="QO515">
            <v>114.63616999999999</v>
          </cell>
          <cell r="QP515">
            <v>114.63616999999999</v>
          </cell>
          <cell r="QQ515">
            <v>0</v>
          </cell>
          <cell r="QR515">
            <v>0</v>
          </cell>
          <cell r="QZ515">
            <v>0</v>
          </cell>
          <cell r="RA515">
            <v>1000</v>
          </cell>
          <cell r="RB515">
            <v>0</v>
          </cell>
          <cell r="RC515">
            <v>0</v>
          </cell>
          <cell r="RD515">
            <v>0</v>
          </cell>
          <cell r="RE515">
            <v>0</v>
          </cell>
          <cell r="RP515">
            <v>0</v>
          </cell>
          <cell r="SA515">
            <v>0</v>
          </cell>
          <cell r="AOM515" t="str">
            <v>Сводка затрат</v>
          </cell>
        </row>
        <row r="516">
          <cell r="B516" t="str">
            <v>Реконструкция ВЛ 0,4 кВ фидер "3,5 проезд" ТП-414, фидер "№1", "№2", "№3" ТП-403 в м. Лазурное с заменой неизолированного провода на СИП (СЭС) (0,61 км)</v>
          </cell>
          <cell r="C516" t="str">
            <v>F_000-53-1-01.41-0449</v>
          </cell>
          <cell r="K516">
            <v>2016</v>
          </cell>
          <cell r="S516" t="str">
            <v>Ноябрь 2016</v>
          </cell>
          <cell r="V516">
            <v>20.413250000000001</v>
          </cell>
          <cell r="CC516">
            <v>787.00405000000001</v>
          </cell>
          <cell r="DG516">
            <v>92.039999999999992</v>
          </cell>
          <cell r="EK516">
            <v>0</v>
          </cell>
          <cell r="OJ516">
            <v>20.413250000000001</v>
          </cell>
          <cell r="OP516">
            <v>819.90566000000001</v>
          </cell>
          <cell r="OQ516">
            <v>20</v>
          </cell>
          <cell r="OR516">
            <v>619.61265000000003</v>
          </cell>
          <cell r="OS516">
            <v>0</v>
          </cell>
          <cell r="OZ516">
            <v>0</v>
          </cell>
          <cell r="PD516">
            <v>799.49241000000006</v>
          </cell>
          <cell r="PF516">
            <v>0</v>
          </cell>
          <cell r="PH516">
            <v>0</v>
          </cell>
          <cell r="PZ516">
            <v>0</v>
          </cell>
          <cell r="QA516">
            <v>20</v>
          </cell>
          <cell r="QB516">
            <v>353.43806999999998</v>
          </cell>
          <cell r="QC516">
            <v>353.43806999999998</v>
          </cell>
          <cell r="QD516">
            <v>0</v>
          </cell>
          <cell r="QE516">
            <v>0</v>
          </cell>
          <cell r="QM516">
            <v>0</v>
          </cell>
          <cell r="QN516">
            <v>0.41324999999999967</v>
          </cell>
          <cell r="QO516">
            <v>4.1007600000000002</v>
          </cell>
          <cell r="QP516">
            <v>4.1007600000000002</v>
          </cell>
          <cell r="QQ516">
            <v>0</v>
          </cell>
          <cell r="QR516">
            <v>0</v>
          </cell>
          <cell r="QZ516">
            <v>0</v>
          </cell>
          <cell r="RA516">
            <v>0</v>
          </cell>
          <cell r="RB516">
            <v>0</v>
          </cell>
          <cell r="RC516">
            <v>0</v>
          </cell>
          <cell r="RD516">
            <v>0</v>
          </cell>
          <cell r="RE516">
            <v>0</v>
          </cell>
          <cell r="RP516">
            <v>0</v>
          </cell>
          <cell r="SA516">
            <v>0</v>
          </cell>
          <cell r="AOM516" t="str">
            <v>Сводка затрат</v>
          </cell>
        </row>
        <row r="517">
          <cell r="B517"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517" t="str">
            <v>F_000-52-1-01.41-0287</v>
          </cell>
          <cell r="K517">
            <v>2016</v>
          </cell>
          <cell r="S517" t="str">
            <v>Август 2016</v>
          </cell>
          <cell r="V517">
            <v>25.189170000000001</v>
          </cell>
          <cell r="CC517">
            <v>2325.1776100000002</v>
          </cell>
          <cell r="DG517">
            <v>0</v>
          </cell>
          <cell r="EK517">
            <v>0</v>
          </cell>
          <cell r="OJ517">
            <v>25.189169999999997</v>
          </cell>
          <cell r="OP517">
            <v>2208.2359300000003</v>
          </cell>
          <cell r="OQ517">
            <v>23.686439999999997</v>
          </cell>
          <cell r="OR517">
            <v>1422.0987799999998</v>
          </cell>
          <cell r="OS517">
            <v>0</v>
          </cell>
          <cell r="OZ517">
            <v>0</v>
          </cell>
          <cell r="PD517">
            <v>2183.0467599999997</v>
          </cell>
          <cell r="PF517">
            <v>0</v>
          </cell>
          <cell r="PH517">
            <v>0</v>
          </cell>
          <cell r="PZ517">
            <v>0</v>
          </cell>
          <cell r="QA517">
            <v>23.686440000000001</v>
          </cell>
          <cell r="QB517">
            <v>1379.5356999999999</v>
          </cell>
          <cell r="QC517">
            <v>1379.5356999999999</v>
          </cell>
          <cell r="QD517">
            <v>0</v>
          </cell>
          <cell r="QE517">
            <v>0</v>
          </cell>
          <cell r="QM517">
            <v>0</v>
          </cell>
          <cell r="QN517">
            <v>1.5027299999999997</v>
          </cell>
          <cell r="QO517">
            <v>13.89523</v>
          </cell>
          <cell r="QP517">
            <v>13.89523</v>
          </cell>
          <cell r="QQ517">
            <v>0</v>
          </cell>
          <cell r="QR517">
            <v>0</v>
          </cell>
          <cell r="QZ517">
            <v>0</v>
          </cell>
          <cell r="RA517">
            <v>0</v>
          </cell>
          <cell r="RB517">
            <v>0</v>
          </cell>
          <cell r="RC517">
            <v>0</v>
          </cell>
          <cell r="RD517">
            <v>0</v>
          </cell>
          <cell r="RE517">
            <v>0</v>
          </cell>
          <cell r="RP517">
            <v>0</v>
          </cell>
          <cell r="SA517">
            <v>0</v>
          </cell>
          <cell r="AOM517" t="str">
            <v>Сводка затрат</v>
          </cell>
        </row>
        <row r="518">
          <cell r="B518" t="str">
            <v>Реконструкция ВЛ 0,4 кВ ф. 14 ТП 10/04 кВ №586 г. Инта с заменой неизолированного провода на СИП (ВЭС) (0,215 км)</v>
          </cell>
          <cell r="C518" t="str">
            <v>F_000-51-1-01.41-0028</v>
          </cell>
          <cell r="K518">
            <v>2016</v>
          </cell>
          <cell r="S518" t="str">
            <v>Май 2015</v>
          </cell>
          <cell r="V518">
            <v>7.0829199999999997</v>
          </cell>
          <cell r="CC518">
            <v>429.01850000000002</v>
          </cell>
          <cell r="DG518">
            <v>0</v>
          </cell>
          <cell r="EK518">
            <v>0</v>
          </cell>
          <cell r="OJ518">
            <v>7.0829199999999997</v>
          </cell>
          <cell r="OP518">
            <v>394.34366</v>
          </cell>
          <cell r="OQ518">
            <v>6.6603699999999995</v>
          </cell>
          <cell r="OR518">
            <v>316.89272999999997</v>
          </cell>
          <cell r="OS518">
            <v>0</v>
          </cell>
          <cell r="OZ518">
            <v>0</v>
          </cell>
          <cell r="PD518">
            <v>387.26074</v>
          </cell>
          <cell r="PF518">
            <v>0</v>
          </cell>
          <cell r="PH518">
            <v>0</v>
          </cell>
          <cell r="PZ518">
            <v>0</v>
          </cell>
          <cell r="QA518">
            <v>6.6603700000000003</v>
          </cell>
          <cell r="QB518">
            <v>152.95204999999999</v>
          </cell>
          <cell r="QC518">
            <v>152.95204999999999</v>
          </cell>
          <cell r="QD518">
            <v>0</v>
          </cell>
          <cell r="QE518">
            <v>0</v>
          </cell>
          <cell r="QM518">
            <v>0</v>
          </cell>
          <cell r="QN518">
            <v>0.4225500000000002</v>
          </cell>
          <cell r="QO518">
            <v>2.3211399999999998</v>
          </cell>
          <cell r="QP518">
            <v>2.3211399999999998</v>
          </cell>
          <cell r="QQ518">
            <v>0</v>
          </cell>
          <cell r="QR518">
            <v>0</v>
          </cell>
          <cell r="QZ518">
            <v>0</v>
          </cell>
          <cell r="RA518">
            <v>0</v>
          </cell>
          <cell r="RB518">
            <v>0</v>
          </cell>
          <cell r="RC518">
            <v>0</v>
          </cell>
          <cell r="RD518">
            <v>0</v>
          </cell>
          <cell r="RE518">
            <v>0</v>
          </cell>
          <cell r="RP518">
            <v>0</v>
          </cell>
          <cell r="SA518">
            <v>0</v>
          </cell>
          <cell r="AOM518" t="str">
            <v>Сводка затрат</v>
          </cell>
        </row>
        <row r="519">
          <cell r="B519"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519" t="str">
            <v>F_000-55-1-01.41-0044</v>
          </cell>
          <cell r="K519">
            <v>2016</v>
          </cell>
          <cell r="S519" t="str">
            <v>Июль 2016</v>
          </cell>
          <cell r="V519">
            <v>0</v>
          </cell>
          <cell r="CC519">
            <v>364.15983999999952</v>
          </cell>
          <cell r="DG519">
            <v>4027.3624200000004</v>
          </cell>
          <cell r="EK519">
            <v>0</v>
          </cell>
          <cell r="OJ519">
            <v>239.67435</v>
          </cell>
          <cell r="OP519">
            <v>3734.03746</v>
          </cell>
          <cell r="OQ519">
            <v>239.67435</v>
          </cell>
          <cell r="OR519">
            <v>1421.86</v>
          </cell>
          <cell r="OS519">
            <v>1503.9490000000001</v>
          </cell>
          <cell r="OZ519">
            <v>0</v>
          </cell>
          <cell r="PD519">
            <v>3494.3631099999998</v>
          </cell>
          <cell r="PF519">
            <v>0</v>
          </cell>
          <cell r="PH519">
            <v>0</v>
          </cell>
          <cell r="PZ519">
            <v>0</v>
          </cell>
          <cell r="QA519">
            <v>0</v>
          </cell>
          <cell r="QB519">
            <v>74.061999999999998</v>
          </cell>
          <cell r="QC519">
            <v>74.061999999999998</v>
          </cell>
          <cell r="QD519">
            <v>0</v>
          </cell>
          <cell r="QE519">
            <v>0</v>
          </cell>
          <cell r="QM519">
            <v>0</v>
          </cell>
          <cell r="QN519">
            <v>0</v>
          </cell>
          <cell r="QO519">
            <v>7.2821099999999994</v>
          </cell>
          <cell r="QP519">
            <v>7.2821099999999994</v>
          </cell>
          <cell r="QQ519">
            <v>0</v>
          </cell>
          <cell r="QR519">
            <v>0</v>
          </cell>
          <cell r="QZ519">
            <v>0</v>
          </cell>
          <cell r="RA519">
            <v>0</v>
          </cell>
          <cell r="RB519">
            <v>0</v>
          </cell>
          <cell r="RC519">
            <v>0</v>
          </cell>
          <cell r="RD519">
            <v>0</v>
          </cell>
          <cell r="RE519">
            <v>0</v>
          </cell>
          <cell r="RP519">
            <v>0</v>
          </cell>
          <cell r="SA519">
            <v>0</v>
          </cell>
          <cell r="AOM519" t="str">
            <v>Сводка затрат</v>
          </cell>
        </row>
        <row r="520">
          <cell r="B520"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520" t="str">
            <v>G_000-55-1-01.41-2490</v>
          </cell>
          <cell r="K520">
            <v>2016</v>
          </cell>
          <cell r="S520" t="str">
            <v>Ноябрь 2016</v>
          </cell>
          <cell r="V520">
            <v>21.69547</v>
          </cell>
          <cell r="CC520">
            <v>12057.549910000002</v>
          </cell>
          <cell r="DG520">
            <v>19398.103090000001</v>
          </cell>
          <cell r="EK520">
            <v>0</v>
          </cell>
          <cell r="OJ520">
            <v>1071.6954700000001</v>
          </cell>
          <cell r="OP520">
            <v>27092.320019999999</v>
          </cell>
          <cell r="OQ520">
            <v>1050</v>
          </cell>
          <cell r="OR520">
            <v>23592.082139999999</v>
          </cell>
          <cell r="OS520">
            <v>0</v>
          </cell>
          <cell r="OZ520">
            <v>0</v>
          </cell>
          <cell r="PD520">
            <v>26020.62455</v>
          </cell>
          <cell r="PF520">
            <v>0</v>
          </cell>
          <cell r="PH520">
            <v>0</v>
          </cell>
          <cell r="PZ520">
            <v>0</v>
          </cell>
          <cell r="QA520">
            <v>0</v>
          </cell>
          <cell r="QB520">
            <v>1581.06295</v>
          </cell>
          <cell r="QC520">
            <v>1581.06295</v>
          </cell>
          <cell r="QD520">
            <v>0</v>
          </cell>
          <cell r="QE520">
            <v>0</v>
          </cell>
          <cell r="QM520">
            <v>0</v>
          </cell>
          <cell r="QN520">
            <v>21.69547</v>
          </cell>
          <cell r="QO520">
            <v>78.292289999999994</v>
          </cell>
          <cell r="QP520">
            <v>78.292289999999994</v>
          </cell>
          <cell r="QQ520">
            <v>0</v>
          </cell>
          <cell r="QR520">
            <v>0</v>
          </cell>
          <cell r="QZ520">
            <v>0</v>
          </cell>
          <cell r="RA520">
            <v>1050.00017</v>
          </cell>
          <cell r="RB520">
            <v>0</v>
          </cell>
          <cell r="RC520">
            <v>0</v>
          </cell>
          <cell r="RD520">
            <v>0</v>
          </cell>
          <cell r="RE520">
            <v>0</v>
          </cell>
          <cell r="RP520">
            <v>0</v>
          </cell>
          <cell r="SA520">
            <v>0</v>
          </cell>
          <cell r="AOM520" t="str">
            <v>Сводка затрат</v>
          </cell>
        </row>
        <row r="521">
          <cell r="B521" t="str">
            <v>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v>
          </cell>
          <cell r="C521" t="str">
            <v>G_000-55-1-01.41-2491</v>
          </cell>
          <cell r="K521">
            <v>2016</v>
          </cell>
          <cell r="S521" t="str">
            <v>Ноябрь 2016</v>
          </cell>
          <cell r="V521">
            <v>9.2980400000000003</v>
          </cell>
          <cell r="CC521">
            <v>4736.3414000000002</v>
          </cell>
          <cell r="DG521">
            <v>2445.13238</v>
          </cell>
          <cell r="EK521">
            <v>0</v>
          </cell>
          <cell r="OJ521">
            <v>459.29804000000001</v>
          </cell>
          <cell r="OP521">
            <v>6207.9049299999997</v>
          </cell>
          <cell r="OQ521">
            <v>450</v>
          </cell>
          <cell r="OR521">
            <v>1122.13903</v>
          </cell>
          <cell r="OS521">
            <v>3438.1816200000003</v>
          </cell>
          <cell r="OZ521">
            <v>0</v>
          </cell>
          <cell r="PD521">
            <v>5748.60689</v>
          </cell>
          <cell r="PF521">
            <v>0</v>
          </cell>
          <cell r="PH521">
            <v>0</v>
          </cell>
          <cell r="PZ521">
            <v>0</v>
          </cell>
          <cell r="QA521">
            <v>0</v>
          </cell>
          <cell r="QB521">
            <v>260</v>
          </cell>
          <cell r="QC521">
            <v>260</v>
          </cell>
          <cell r="QD521">
            <v>0</v>
          </cell>
          <cell r="QE521">
            <v>0</v>
          </cell>
          <cell r="QM521">
            <v>0</v>
          </cell>
          <cell r="QN521">
            <v>9.2980400000000003</v>
          </cell>
          <cell r="QO521">
            <v>28.235229999999994</v>
          </cell>
          <cell r="QP521">
            <v>28.235229999999994</v>
          </cell>
          <cell r="QQ521">
            <v>0</v>
          </cell>
          <cell r="QR521">
            <v>0</v>
          </cell>
          <cell r="QZ521">
            <v>0</v>
          </cell>
          <cell r="RA521">
            <v>450.00006000000002</v>
          </cell>
          <cell r="RB521">
            <v>0</v>
          </cell>
          <cell r="RC521">
            <v>0</v>
          </cell>
          <cell r="RD521">
            <v>0</v>
          </cell>
          <cell r="RE521">
            <v>0</v>
          </cell>
          <cell r="RP521">
            <v>0</v>
          </cell>
          <cell r="SA521">
            <v>0</v>
          </cell>
          <cell r="AOM521" t="str">
            <v>Сводка затрат</v>
          </cell>
        </row>
        <row r="522">
          <cell r="B522" t="str">
            <v>Реконструкция 2-х цепной КЛ 10 кВ "ПС Западная" - РП-6" протяженностью 3,892 км и 2-х цепной ВЛ 10 кВ "ПС Западная" - РП-6" протяженностью 0,916 км (СЭС)</v>
          </cell>
          <cell r="C522" t="str">
            <v>F_000-53-1-02.31-0290</v>
          </cell>
          <cell r="K522">
            <v>2016</v>
          </cell>
          <cell r="S522" t="str">
            <v>Ноябрь 2016</v>
          </cell>
          <cell r="V522">
            <v>378.26776000000064</v>
          </cell>
          <cell r="CC522">
            <v>15125.410110000001</v>
          </cell>
          <cell r="DG522">
            <v>10298.44418</v>
          </cell>
          <cell r="EK522">
            <v>0</v>
          </cell>
          <cell r="OJ522">
            <v>320.56589000000167</v>
          </cell>
          <cell r="OP522">
            <v>21991.571780000002</v>
          </cell>
          <cell r="OQ522">
            <v>169.49151999999998</v>
          </cell>
          <cell r="OR522">
            <v>20849.157749999998</v>
          </cell>
          <cell r="OS522">
            <v>0</v>
          </cell>
          <cell r="OZ522">
            <v>0</v>
          </cell>
          <cell r="PD522">
            <v>21671.00589</v>
          </cell>
          <cell r="PF522">
            <v>0</v>
          </cell>
          <cell r="PH522">
            <v>0</v>
          </cell>
          <cell r="PZ522">
            <v>0</v>
          </cell>
          <cell r="QA522">
            <v>0</v>
          </cell>
          <cell r="QB522">
            <v>502</v>
          </cell>
          <cell r="QC522">
            <v>502</v>
          </cell>
          <cell r="QD522">
            <v>0</v>
          </cell>
          <cell r="QE522">
            <v>0</v>
          </cell>
          <cell r="QM522">
            <v>0</v>
          </cell>
          <cell r="QN522">
            <v>0</v>
          </cell>
          <cell r="QO522">
            <v>319.84814</v>
          </cell>
          <cell r="QP522">
            <v>319.84814</v>
          </cell>
          <cell r="QQ522">
            <v>0</v>
          </cell>
          <cell r="QR522">
            <v>0</v>
          </cell>
          <cell r="QZ522">
            <v>0</v>
          </cell>
          <cell r="RA522">
            <v>0</v>
          </cell>
          <cell r="RB522">
            <v>0</v>
          </cell>
          <cell r="RC522">
            <v>0</v>
          </cell>
          <cell r="RD522">
            <v>0</v>
          </cell>
          <cell r="RE522">
            <v>0</v>
          </cell>
          <cell r="RP522">
            <v>0</v>
          </cell>
          <cell r="SA522">
            <v>0</v>
          </cell>
          <cell r="AOM522" t="str">
            <v>Сводка затрат</v>
          </cell>
        </row>
        <row r="523">
          <cell r="B523" t="str">
            <v>Реконструкция КЛ 10 кВ "РП №2 яч.9 - РП №14 яч.18" (СЭС) (1,555 км)</v>
          </cell>
          <cell r="C523" t="str">
            <v>F_000-53-1-02.31-0013</v>
          </cell>
          <cell r="K523">
            <v>2016</v>
          </cell>
          <cell r="S523" t="str">
            <v>Декабрь 2016</v>
          </cell>
          <cell r="V523">
            <v>406.64294000000001</v>
          </cell>
          <cell r="CC523">
            <v>5785.1402099999996</v>
          </cell>
          <cell r="DG523">
            <v>3255.5444200000002</v>
          </cell>
          <cell r="EK523">
            <v>0</v>
          </cell>
          <cell r="OJ523">
            <v>406.64294000000001</v>
          </cell>
          <cell r="OP523">
            <v>8158.3445199999996</v>
          </cell>
          <cell r="OQ523">
            <v>390</v>
          </cell>
          <cell r="OR523">
            <v>7161.0169500000002</v>
          </cell>
          <cell r="OS523">
            <v>0</v>
          </cell>
          <cell r="OZ523">
            <v>0</v>
          </cell>
          <cell r="PD523">
            <v>7751.7015799999999</v>
          </cell>
          <cell r="PF523">
            <v>0</v>
          </cell>
          <cell r="PH523">
            <v>0</v>
          </cell>
          <cell r="PZ523">
            <v>0</v>
          </cell>
          <cell r="QA523">
            <v>8.4629999999999992</v>
          </cell>
          <cell r="QB523">
            <v>445.00252</v>
          </cell>
          <cell r="QC523">
            <v>445.00252</v>
          </cell>
          <cell r="QD523">
            <v>0</v>
          </cell>
          <cell r="QE523">
            <v>0</v>
          </cell>
          <cell r="QM523">
            <v>0</v>
          </cell>
          <cell r="QN523">
            <v>8.1799399999999878</v>
          </cell>
          <cell r="QO523">
            <v>145.68210999999999</v>
          </cell>
          <cell r="QP523">
            <v>145.68210999999999</v>
          </cell>
          <cell r="QQ523">
            <v>0</v>
          </cell>
          <cell r="QR523">
            <v>0</v>
          </cell>
          <cell r="QZ523">
            <v>0</v>
          </cell>
          <cell r="RA523">
            <v>390</v>
          </cell>
          <cell r="RB523">
            <v>0</v>
          </cell>
          <cell r="RC523">
            <v>0</v>
          </cell>
          <cell r="RD523">
            <v>0</v>
          </cell>
          <cell r="RE523">
            <v>0</v>
          </cell>
          <cell r="RP523">
            <v>0</v>
          </cell>
          <cell r="SA523">
            <v>0</v>
          </cell>
          <cell r="AOM523" t="str">
            <v>Сводка затрат</v>
          </cell>
        </row>
        <row r="524">
          <cell r="B524" t="str">
            <v>Реконструкция КЛ 0,4 кВ: прокладка резервного питания на многоквартирные дома в г. Усинск от ТП №№ 4, 32, 34, 35 протяженностью 2,28 км (ПЭС)</v>
          </cell>
          <cell r="C524" t="str">
            <v>G_000-52-1-02.41-0552</v>
          </cell>
          <cell r="K524">
            <v>0</v>
          </cell>
          <cell r="S524" t="str">
            <v xml:space="preserve"> </v>
          </cell>
          <cell r="V524">
            <v>0</v>
          </cell>
          <cell r="CC524">
            <v>0</v>
          </cell>
          <cell r="DG524">
            <v>0</v>
          </cell>
          <cell r="EK524">
            <v>0</v>
          </cell>
          <cell r="OJ524">
            <v>0</v>
          </cell>
          <cell r="OP524">
            <v>0</v>
          </cell>
          <cell r="OQ524">
            <v>0</v>
          </cell>
          <cell r="OR524">
            <v>0</v>
          </cell>
          <cell r="OS524">
            <v>0</v>
          </cell>
          <cell r="OZ524">
            <v>0</v>
          </cell>
          <cell r="PD524">
            <v>0</v>
          </cell>
          <cell r="PF524">
            <v>0</v>
          </cell>
          <cell r="PH524">
            <v>0</v>
          </cell>
          <cell r="PZ524">
            <v>0</v>
          </cell>
          <cell r="QA524">
            <v>0</v>
          </cell>
          <cell r="QB524">
            <v>0</v>
          </cell>
          <cell r="QC524">
            <v>0</v>
          </cell>
          <cell r="QD524">
            <v>0</v>
          </cell>
          <cell r="QE524">
            <v>0</v>
          </cell>
          <cell r="QM524">
            <v>0</v>
          </cell>
          <cell r="QN524">
            <v>0</v>
          </cell>
          <cell r="QO524">
            <v>0</v>
          </cell>
          <cell r="QP524">
            <v>0</v>
          </cell>
          <cell r="QQ524">
            <v>0</v>
          </cell>
          <cell r="QR524">
            <v>0</v>
          </cell>
          <cell r="QZ524">
            <v>0</v>
          </cell>
          <cell r="RA524">
            <v>0</v>
          </cell>
          <cell r="RB524">
            <v>0</v>
          </cell>
          <cell r="RC524">
            <v>0</v>
          </cell>
          <cell r="RD524">
            <v>0</v>
          </cell>
          <cell r="RE524">
            <v>0</v>
          </cell>
          <cell r="RP524">
            <v>0</v>
          </cell>
          <cell r="SA524">
            <v>0</v>
          </cell>
          <cell r="AOM524" t="str">
            <v>Сметный расчет</v>
          </cell>
        </row>
        <row r="525">
          <cell r="B525" t="str">
            <v>Реконструкция КЛ 0,4 кВ от ТП №32: прокладка резервного питания на многоквартирный дом ул.Парковая 8 в г. Усинск протяженностью 0,4 км (ПЭС)</v>
          </cell>
          <cell r="C525" t="str">
            <v>I_000-52-1-02.41-0554</v>
          </cell>
          <cell r="K525">
            <v>2021</v>
          </cell>
          <cell r="S525" t="str">
            <v xml:space="preserve"> </v>
          </cell>
          <cell r="V525">
            <v>0</v>
          </cell>
          <cell r="CC525">
            <v>0</v>
          </cell>
          <cell r="DG525">
            <v>0</v>
          </cell>
          <cell r="EK525">
            <v>0</v>
          </cell>
          <cell r="OJ525">
            <v>0</v>
          </cell>
          <cell r="OP525">
            <v>1886.38678</v>
          </cell>
          <cell r="OQ525">
            <v>97.337270000000004</v>
          </cell>
          <cell r="OR525">
            <v>1439.33574</v>
          </cell>
          <cell r="OS525">
            <v>0</v>
          </cell>
          <cell r="OZ525">
            <v>1886.38678</v>
          </cell>
          <cell r="PD525">
            <v>0</v>
          </cell>
          <cell r="PF525">
            <v>0</v>
          </cell>
          <cell r="PH525">
            <v>0</v>
          </cell>
          <cell r="PZ525">
            <v>0</v>
          </cell>
          <cell r="QA525">
            <v>0</v>
          </cell>
          <cell r="QB525">
            <v>141.6733000000001</v>
          </cell>
          <cell r="QC525">
            <v>0</v>
          </cell>
          <cell r="QD525">
            <v>0</v>
          </cell>
          <cell r="QE525">
            <v>0</v>
          </cell>
          <cell r="QM525">
            <v>0</v>
          </cell>
          <cell r="QN525">
            <v>0</v>
          </cell>
          <cell r="QO525">
            <v>0</v>
          </cell>
          <cell r="QP525">
            <v>0</v>
          </cell>
          <cell r="QQ525">
            <v>0</v>
          </cell>
          <cell r="QR525">
            <v>0</v>
          </cell>
          <cell r="QZ525">
            <v>0</v>
          </cell>
          <cell r="RA525">
            <v>0</v>
          </cell>
          <cell r="RB525">
            <v>0</v>
          </cell>
          <cell r="RC525">
            <v>0</v>
          </cell>
          <cell r="RD525">
            <v>0</v>
          </cell>
          <cell r="RE525">
            <v>0</v>
          </cell>
          <cell r="RP525">
            <v>0</v>
          </cell>
          <cell r="SA525">
            <v>0</v>
          </cell>
          <cell r="AOM525" t="str">
            <v>Сметный расчет</v>
          </cell>
        </row>
        <row r="526">
          <cell r="B526" t="str">
            <v>Реконструкция КЛ 0,4 кВ от ТП №34: прокладка резервного питания на многоквартирный дом ул.Парковая 18 в г. Усинск протяженностью 0,34 км (ПЭС)</v>
          </cell>
          <cell r="C526" t="str">
            <v>I_000-52-1-02.41-0555</v>
          </cell>
          <cell r="K526">
            <v>2021</v>
          </cell>
          <cell r="S526" t="str">
            <v xml:space="preserve"> </v>
          </cell>
          <cell r="V526">
            <v>0</v>
          </cell>
          <cell r="CC526">
            <v>0</v>
          </cell>
          <cell r="DG526">
            <v>0</v>
          </cell>
          <cell r="EK526">
            <v>0</v>
          </cell>
          <cell r="OJ526">
            <v>0</v>
          </cell>
          <cell r="OP526">
            <v>1603.42877</v>
          </cell>
          <cell r="OQ526">
            <v>82.736670000000004</v>
          </cell>
          <cell r="OR526">
            <v>1223.43534</v>
          </cell>
          <cell r="OS526">
            <v>0</v>
          </cell>
          <cell r="OZ526">
            <v>1603.42877</v>
          </cell>
          <cell r="PD526">
            <v>0</v>
          </cell>
          <cell r="PF526">
            <v>0</v>
          </cell>
          <cell r="PH526">
            <v>0</v>
          </cell>
          <cell r="PZ526">
            <v>0</v>
          </cell>
          <cell r="QA526">
            <v>0</v>
          </cell>
          <cell r="QB526">
            <v>120.4223199999999</v>
          </cell>
          <cell r="QC526">
            <v>0</v>
          </cell>
          <cell r="QD526">
            <v>0</v>
          </cell>
          <cell r="QE526">
            <v>0</v>
          </cell>
          <cell r="QM526">
            <v>0</v>
          </cell>
          <cell r="QN526">
            <v>0</v>
          </cell>
          <cell r="QO526">
            <v>0</v>
          </cell>
          <cell r="QP526">
            <v>0</v>
          </cell>
          <cell r="QQ526">
            <v>0</v>
          </cell>
          <cell r="QR526">
            <v>0</v>
          </cell>
          <cell r="QZ526">
            <v>0</v>
          </cell>
          <cell r="RA526">
            <v>0</v>
          </cell>
          <cell r="RB526">
            <v>0</v>
          </cell>
          <cell r="RC526">
            <v>0</v>
          </cell>
          <cell r="RD526">
            <v>0</v>
          </cell>
          <cell r="RE526">
            <v>0</v>
          </cell>
          <cell r="RP526">
            <v>0</v>
          </cell>
          <cell r="SA526">
            <v>0</v>
          </cell>
          <cell r="AOM526" t="str">
            <v>Сметный расчет</v>
          </cell>
        </row>
        <row r="527">
          <cell r="B527" t="str">
            <v>Реконструкция КЛ 0,4 кВ от ТП №34: прокладка резервного питания на многоквартирный дом ул.Парковая 20 в г. Усинск протяженностью 0,18 км (ПЭС)</v>
          </cell>
          <cell r="C527" t="str">
            <v>I_000-52-1-02.41-0556</v>
          </cell>
          <cell r="K527">
            <v>2021</v>
          </cell>
          <cell r="S527" t="str">
            <v xml:space="preserve"> </v>
          </cell>
          <cell r="V527">
            <v>0</v>
          </cell>
          <cell r="CC527">
            <v>0</v>
          </cell>
          <cell r="DG527">
            <v>0</v>
          </cell>
          <cell r="EK527">
            <v>0</v>
          </cell>
          <cell r="OJ527">
            <v>0</v>
          </cell>
          <cell r="OP527">
            <v>848.87427000000002</v>
          </cell>
          <cell r="OQ527">
            <v>43.801789999999997</v>
          </cell>
          <cell r="OR527">
            <v>647.70105999999998</v>
          </cell>
          <cell r="OS527">
            <v>0</v>
          </cell>
          <cell r="OZ527">
            <v>848.87427000000002</v>
          </cell>
          <cell r="PD527">
            <v>0</v>
          </cell>
          <cell r="PF527">
            <v>0</v>
          </cell>
          <cell r="PH527">
            <v>0</v>
          </cell>
          <cell r="PZ527">
            <v>0</v>
          </cell>
          <cell r="QA527">
            <v>0</v>
          </cell>
          <cell r="QB527">
            <v>63.752920000000046</v>
          </cell>
          <cell r="QC527">
            <v>0</v>
          </cell>
          <cell r="QD527">
            <v>0</v>
          </cell>
          <cell r="QE527">
            <v>0</v>
          </cell>
          <cell r="QM527">
            <v>0</v>
          </cell>
          <cell r="QN527">
            <v>0</v>
          </cell>
          <cell r="QO527">
            <v>0</v>
          </cell>
          <cell r="QP527">
            <v>0</v>
          </cell>
          <cell r="QQ527">
            <v>0</v>
          </cell>
          <cell r="QR527">
            <v>0</v>
          </cell>
          <cell r="QZ527">
            <v>0</v>
          </cell>
          <cell r="RA527">
            <v>0</v>
          </cell>
          <cell r="RB527">
            <v>0</v>
          </cell>
          <cell r="RC527">
            <v>0</v>
          </cell>
          <cell r="RD527">
            <v>0</v>
          </cell>
          <cell r="RE527">
            <v>0</v>
          </cell>
          <cell r="RP527">
            <v>0</v>
          </cell>
          <cell r="SA527">
            <v>0</v>
          </cell>
          <cell r="AOM527" t="str">
            <v>Сметный расчет</v>
          </cell>
        </row>
        <row r="528">
          <cell r="B528" t="str">
            <v>Реконструкция КЛ 0,4 кВ от ТП №35: прокладка резервного питания на многоквартирный дом ул.Комсомольская 15 в г. Усинск протяженностью 0,44 км (ПЭС)</v>
          </cell>
          <cell r="C528" t="str">
            <v>I_000-52-1-02.41-0557</v>
          </cell>
          <cell r="K528">
            <v>2021</v>
          </cell>
          <cell r="S528" t="str">
            <v xml:space="preserve"> </v>
          </cell>
          <cell r="V528">
            <v>0</v>
          </cell>
          <cell r="CC528">
            <v>0</v>
          </cell>
          <cell r="DG528">
            <v>0</v>
          </cell>
          <cell r="EK528">
            <v>0</v>
          </cell>
          <cell r="OJ528">
            <v>0</v>
          </cell>
          <cell r="OP528">
            <v>2075.0246099999999</v>
          </cell>
          <cell r="OQ528">
            <v>107.071</v>
          </cell>
          <cell r="OR528">
            <v>1583.26928</v>
          </cell>
          <cell r="OS528">
            <v>0</v>
          </cell>
          <cell r="OZ528">
            <v>2075.0246099999999</v>
          </cell>
          <cell r="PD528">
            <v>0</v>
          </cell>
          <cell r="PF528">
            <v>0</v>
          </cell>
          <cell r="PH528">
            <v>0</v>
          </cell>
          <cell r="PZ528">
            <v>0</v>
          </cell>
          <cell r="QA528">
            <v>0</v>
          </cell>
          <cell r="QB528">
            <v>155.84048999999987</v>
          </cell>
          <cell r="QC528">
            <v>0</v>
          </cell>
          <cell r="QD528">
            <v>0</v>
          </cell>
          <cell r="QE528">
            <v>0</v>
          </cell>
          <cell r="QM528">
            <v>0</v>
          </cell>
          <cell r="QN528">
            <v>0</v>
          </cell>
          <cell r="QO528">
            <v>0</v>
          </cell>
          <cell r="QP528">
            <v>0</v>
          </cell>
          <cell r="QQ528">
            <v>0</v>
          </cell>
          <cell r="QR528">
            <v>0</v>
          </cell>
          <cell r="QZ528">
            <v>0</v>
          </cell>
          <cell r="RA528">
            <v>0</v>
          </cell>
          <cell r="RB528">
            <v>0</v>
          </cell>
          <cell r="RC528">
            <v>0</v>
          </cell>
          <cell r="RD528">
            <v>0</v>
          </cell>
          <cell r="RE528">
            <v>0</v>
          </cell>
          <cell r="RP528">
            <v>0</v>
          </cell>
          <cell r="SA528">
            <v>0</v>
          </cell>
          <cell r="AOM528" t="str">
            <v>Сметный расчет</v>
          </cell>
        </row>
        <row r="529">
          <cell r="B529" t="str">
            <v>Реконструкция КЛ 0,4 кВ от ТП №35: прокладка резервного питания на многоквартирный дом ул.Комсомольская 23 в г. Усинск протяженностью 0,34 км (ПЭС)</v>
          </cell>
          <cell r="C529" t="str">
            <v>I_000-52-1-02.41-0558</v>
          </cell>
          <cell r="K529">
            <v>2021</v>
          </cell>
          <cell r="S529" t="str">
            <v xml:space="preserve"> </v>
          </cell>
          <cell r="V529">
            <v>0</v>
          </cell>
          <cell r="CC529">
            <v>0</v>
          </cell>
          <cell r="DG529">
            <v>0</v>
          </cell>
          <cell r="EK529">
            <v>0</v>
          </cell>
          <cell r="OJ529">
            <v>0</v>
          </cell>
          <cell r="OP529">
            <v>1603.42877</v>
          </cell>
          <cell r="OQ529">
            <v>82.736670000000004</v>
          </cell>
          <cell r="OR529">
            <v>1223.43534</v>
          </cell>
          <cell r="OS529">
            <v>0</v>
          </cell>
          <cell r="OZ529">
            <v>1603.42877</v>
          </cell>
          <cell r="PD529">
            <v>0</v>
          </cell>
          <cell r="PF529">
            <v>0</v>
          </cell>
          <cell r="PH529">
            <v>0</v>
          </cell>
          <cell r="PZ529">
            <v>0</v>
          </cell>
          <cell r="QA529">
            <v>0</v>
          </cell>
          <cell r="QB529">
            <v>120.4223199999999</v>
          </cell>
          <cell r="QC529">
            <v>0</v>
          </cell>
          <cell r="QD529">
            <v>0</v>
          </cell>
          <cell r="QE529">
            <v>0</v>
          </cell>
          <cell r="QM529">
            <v>0</v>
          </cell>
          <cell r="QN529">
            <v>0</v>
          </cell>
          <cell r="QO529">
            <v>0</v>
          </cell>
          <cell r="QP529">
            <v>0</v>
          </cell>
          <cell r="QQ529">
            <v>0</v>
          </cell>
          <cell r="QR529">
            <v>0</v>
          </cell>
          <cell r="QZ529">
            <v>0</v>
          </cell>
          <cell r="RA529">
            <v>0</v>
          </cell>
          <cell r="RB529">
            <v>0</v>
          </cell>
          <cell r="RC529">
            <v>0</v>
          </cell>
          <cell r="RD529">
            <v>0</v>
          </cell>
          <cell r="RE529">
            <v>0</v>
          </cell>
          <cell r="RP529">
            <v>0</v>
          </cell>
          <cell r="SA529">
            <v>0</v>
          </cell>
          <cell r="AOM529" t="str">
            <v>Сметный расчет</v>
          </cell>
        </row>
        <row r="530">
          <cell r="B530" t="str">
            <v>Реконструкция КЛ 0,4 кВ от ТП №4: прокладка резервного питания на многоквартирный дом ул. Строителей 9а в г. Усинск протяженностью 0,58 км (ПЭС)</v>
          </cell>
          <cell r="C530" t="str">
            <v>I_000-52-1-02.41-0559</v>
          </cell>
          <cell r="K530">
            <v>2021</v>
          </cell>
          <cell r="S530" t="str">
            <v xml:space="preserve"> </v>
          </cell>
          <cell r="V530">
            <v>0</v>
          </cell>
          <cell r="CC530">
            <v>0</v>
          </cell>
          <cell r="DG530">
            <v>0</v>
          </cell>
          <cell r="EK530">
            <v>0</v>
          </cell>
          <cell r="OJ530">
            <v>0</v>
          </cell>
          <cell r="OP530">
            <v>2735.2598600000001</v>
          </cell>
          <cell r="OQ530">
            <v>141.13901999999999</v>
          </cell>
          <cell r="OR530">
            <v>2087.0367000000001</v>
          </cell>
          <cell r="OS530">
            <v>0</v>
          </cell>
          <cell r="OZ530">
            <v>2735.2598600000001</v>
          </cell>
          <cell r="PD530">
            <v>0</v>
          </cell>
          <cell r="PF530">
            <v>0</v>
          </cell>
          <cell r="PH530">
            <v>0</v>
          </cell>
          <cell r="PZ530">
            <v>0</v>
          </cell>
          <cell r="QA530">
            <v>0</v>
          </cell>
          <cell r="QB530">
            <v>205.42599999999987</v>
          </cell>
          <cell r="QC530">
            <v>0</v>
          </cell>
          <cell r="QD530">
            <v>0</v>
          </cell>
          <cell r="QE530">
            <v>0</v>
          </cell>
          <cell r="QM530">
            <v>0</v>
          </cell>
          <cell r="QN530">
            <v>0</v>
          </cell>
          <cell r="QO530">
            <v>0</v>
          </cell>
          <cell r="QP530">
            <v>0</v>
          </cell>
          <cell r="QQ530">
            <v>0</v>
          </cell>
          <cell r="QR530">
            <v>0</v>
          </cell>
          <cell r="QZ530">
            <v>0</v>
          </cell>
          <cell r="RA530">
            <v>0</v>
          </cell>
          <cell r="RB530">
            <v>0</v>
          </cell>
          <cell r="RC530">
            <v>0</v>
          </cell>
          <cell r="RD530">
            <v>0</v>
          </cell>
          <cell r="RE530">
            <v>0</v>
          </cell>
          <cell r="RP530">
            <v>0</v>
          </cell>
          <cell r="SA530">
            <v>0</v>
          </cell>
          <cell r="AOM530" t="str">
            <v>Сметный расчет</v>
          </cell>
        </row>
        <row r="531">
          <cell r="B531" t="str">
            <v>Реконструкция ВЛ 20 кВ яч. 3, 4 от ПС 110/20/10 кВ "Кожва" в Печорском районе протяженностью 33 км (ПЭС)</v>
          </cell>
          <cell r="C531" t="str">
            <v>F_000-52-1-01.32-0018</v>
          </cell>
          <cell r="K531">
            <v>0</v>
          </cell>
          <cell r="S531" t="str">
            <v xml:space="preserve"> </v>
          </cell>
          <cell r="V531">
            <v>0</v>
          </cell>
          <cell r="CC531">
            <v>0</v>
          </cell>
          <cell r="DG531">
            <v>0</v>
          </cell>
          <cell r="EK531">
            <v>0</v>
          </cell>
          <cell r="OJ531">
            <v>0</v>
          </cell>
          <cell r="OP531">
            <v>0</v>
          </cell>
          <cell r="OQ531">
            <v>0</v>
          </cell>
          <cell r="OR531">
            <v>0</v>
          </cell>
          <cell r="OS531">
            <v>0</v>
          </cell>
          <cell r="OZ531">
            <v>0</v>
          </cell>
          <cell r="PD531">
            <v>0</v>
          </cell>
          <cell r="PF531">
            <v>0</v>
          </cell>
          <cell r="PH531">
            <v>0</v>
          </cell>
          <cell r="PZ531">
            <v>0</v>
          </cell>
          <cell r="QA531">
            <v>0</v>
          </cell>
          <cell r="QB531">
            <v>0</v>
          </cell>
          <cell r="QC531">
            <v>0</v>
          </cell>
          <cell r="QD531">
            <v>0</v>
          </cell>
          <cell r="QE531">
            <v>0</v>
          </cell>
          <cell r="QM531">
            <v>0</v>
          </cell>
          <cell r="QN531">
            <v>0</v>
          </cell>
          <cell r="QO531">
            <v>0</v>
          </cell>
          <cell r="QP531">
            <v>0</v>
          </cell>
          <cell r="QQ531">
            <v>0</v>
          </cell>
          <cell r="QR531">
            <v>0</v>
          </cell>
          <cell r="QZ531">
            <v>0</v>
          </cell>
          <cell r="RA531">
            <v>0</v>
          </cell>
          <cell r="RB531">
            <v>0</v>
          </cell>
          <cell r="RC531">
            <v>0</v>
          </cell>
          <cell r="RD531">
            <v>0</v>
          </cell>
          <cell r="RE531">
            <v>0</v>
          </cell>
          <cell r="RP531">
            <v>0</v>
          </cell>
          <cell r="SA531">
            <v>0</v>
          </cell>
          <cell r="AOM531" t="str">
            <v>Сметный расчет</v>
          </cell>
        </row>
        <row r="532">
          <cell r="B532" t="str">
            <v>Реконструкция ВЛ 10 кВ яч.517Д ПС 110/10 кВ "Зеленец" с заменой неизолированного провода на СИП протяженностью 19,1 км (ЮЭС)</v>
          </cell>
          <cell r="C532" t="str">
            <v>F_000-55-1-01.32-0058</v>
          </cell>
          <cell r="K532">
            <v>0</v>
          </cell>
          <cell r="S532" t="str">
            <v xml:space="preserve"> </v>
          </cell>
          <cell r="V532">
            <v>0</v>
          </cell>
          <cell r="CC532">
            <v>0</v>
          </cell>
          <cell r="DG532">
            <v>0</v>
          </cell>
          <cell r="EK532">
            <v>0</v>
          </cell>
          <cell r="OJ532">
            <v>0</v>
          </cell>
          <cell r="OP532">
            <v>0</v>
          </cell>
          <cell r="OQ532">
            <v>0</v>
          </cell>
          <cell r="OR532">
            <v>0</v>
          </cell>
          <cell r="OS532">
            <v>0</v>
          </cell>
          <cell r="OZ532">
            <v>0</v>
          </cell>
          <cell r="PD532">
            <v>0</v>
          </cell>
          <cell r="PF532">
            <v>0</v>
          </cell>
          <cell r="PH532">
            <v>0</v>
          </cell>
          <cell r="PZ532">
            <v>0</v>
          </cell>
          <cell r="QA532">
            <v>0</v>
          </cell>
          <cell r="QB532">
            <v>0</v>
          </cell>
          <cell r="QC532">
            <v>0</v>
          </cell>
          <cell r="QD532">
            <v>0</v>
          </cell>
          <cell r="QE532">
            <v>0</v>
          </cell>
          <cell r="QM532">
            <v>0</v>
          </cell>
          <cell r="QN532">
            <v>0</v>
          </cell>
          <cell r="QO532">
            <v>0</v>
          </cell>
          <cell r="QP532">
            <v>0</v>
          </cell>
          <cell r="QQ532">
            <v>0</v>
          </cell>
          <cell r="QR532">
            <v>0</v>
          </cell>
          <cell r="QZ532">
            <v>0</v>
          </cell>
          <cell r="RA532">
            <v>0</v>
          </cell>
          <cell r="RB532">
            <v>0</v>
          </cell>
          <cell r="RC532">
            <v>0</v>
          </cell>
          <cell r="RD532">
            <v>0</v>
          </cell>
          <cell r="RE532">
            <v>0</v>
          </cell>
          <cell r="RP532">
            <v>0</v>
          </cell>
          <cell r="SA532">
            <v>0</v>
          </cell>
          <cell r="AOM532" t="str">
            <v>Сметный расчет</v>
          </cell>
        </row>
        <row r="533">
          <cell r="B533" t="str">
            <v>Реконструкция ВЛ 110 кВ №121 в части расширения просек (ПЭС) (19,56 га)</v>
          </cell>
          <cell r="C533" t="str">
            <v>F_000-52-1-01.12-0025</v>
          </cell>
          <cell r="K533">
            <v>2016</v>
          </cell>
          <cell r="S533" t="str">
            <v>Февраль 2016</v>
          </cell>
          <cell r="V533">
            <v>589.44539999999995</v>
          </cell>
          <cell r="CC533">
            <v>1338.7501400000001</v>
          </cell>
          <cell r="DG533">
            <v>1671.11103</v>
          </cell>
          <cell r="EK533">
            <v>0</v>
          </cell>
          <cell r="OJ533">
            <v>499.52999999999975</v>
          </cell>
          <cell r="OP533">
            <v>3065.3475099999996</v>
          </cell>
          <cell r="OQ533">
            <v>499.53</v>
          </cell>
          <cell r="OR533">
            <v>2466.9092599999999</v>
          </cell>
          <cell r="OS533">
            <v>0</v>
          </cell>
          <cell r="OZ533">
            <v>0</v>
          </cell>
          <cell r="PD533">
            <v>2565.8175099999999</v>
          </cell>
          <cell r="PF533">
            <v>0</v>
          </cell>
          <cell r="PH533">
            <v>0</v>
          </cell>
          <cell r="PZ533">
            <v>0</v>
          </cell>
          <cell r="QA533">
            <v>0</v>
          </cell>
          <cell r="QB533">
            <v>53.53</v>
          </cell>
          <cell r="QC533">
            <v>53.53</v>
          </cell>
          <cell r="QD533">
            <v>0</v>
          </cell>
          <cell r="QE533">
            <v>0</v>
          </cell>
          <cell r="QM533">
            <v>0</v>
          </cell>
          <cell r="QN533">
            <v>0</v>
          </cell>
          <cell r="QO533">
            <v>45.378250000000001</v>
          </cell>
          <cell r="QP533">
            <v>45.378250000000001</v>
          </cell>
          <cell r="QQ533">
            <v>0</v>
          </cell>
          <cell r="QR533">
            <v>0</v>
          </cell>
          <cell r="QZ533">
            <v>0</v>
          </cell>
          <cell r="RA533">
            <v>0</v>
          </cell>
          <cell r="RB533">
            <v>0</v>
          </cell>
          <cell r="RC533">
            <v>0</v>
          </cell>
          <cell r="RD533">
            <v>0</v>
          </cell>
          <cell r="RE533">
            <v>0</v>
          </cell>
          <cell r="RP533">
            <v>0</v>
          </cell>
          <cell r="SA533">
            <v>0</v>
          </cell>
          <cell r="AOM533" t="str">
            <v>Сводка затрат</v>
          </cell>
        </row>
        <row r="534">
          <cell r="B534" t="str">
            <v>Реконструкция ВЛ 110 кВ №197 ПС "Подзь"- ПС "Койгородок" в части расширения просек в Койгородском районе Республики Коми (ЮЭС) (37,54 га)</v>
          </cell>
          <cell r="C534" t="str">
            <v>F_000-55-1-01.12-1293</v>
          </cell>
          <cell r="K534">
            <v>2016</v>
          </cell>
          <cell r="S534" t="str">
            <v>Январь 2016</v>
          </cell>
          <cell r="V534">
            <v>486.18435519999997</v>
          </cell>
          <cell r="CC534">
            <v>4179.64563</v>
          </cell>
          <cell r="DG534">
            <v>2227.7867499999998</v>
          </cell>
          <cell r="EK534">
            <v>0</v>
          </cell>
          <cell r="OJ534">
            <v>412.02063999999973</v>
          </cell>
          <cell r="OP534">
            <v>5875.5566699999999</v>
          </cell>
          <cell r="OQ534">
            <v>412.02064000000001</v>
          </cell>
          <cell r="OR534">
            <v>5243.8686200000002</v>
          </cell>
          <cell r="OS534">
            <v>0</v>
          </cell>
          <cell r="OZ534">
            <v>0</v>
          </cell>
          <cell r="PD534">
            <v>5463.5360300000002</v>
          </cell>
          <cell r="PF534">
            <v>0</v>
          </cell>
          <cell r="PH534">
            <v>0</v>
          </cell>
          <cell r="PZ534">
            <v>0</v>
          </cell>
          <cell r="QA534">
            <v>0</v>
          </cell>
          <cell r="QB534">
            <v>112</v>
          </cell>
          <cell r="QC534">
            <v>112</v>
          </cell>
          <cell r="QD534">
            <v>0</v>
          </cell>
          <cell r="QE534">
            <v>0</v>
          </cell>
          <cell r="QM534">
            <v>0</v>
          </cell>
          <cell r="QN534">
            <v>0</v>
          </cell>
          <cell r="QO534">
            <v>107.66741</v>
          </cell>
          <cell r="QP534">
            <v>107.66741</v>
          </cell>
          <cell r="QQ534">
            <v>0</v>
          </cell>
          <cell r="QR534">
            <v>0</v>
          </cell>
          <cell r="QZ534">
            <v>0</v>
          </cell>
          <cell r="RA534">
            <v>0</v>
          </cell>
          <cell r="RB534">
            <v>0</v>
          </cell>
          <cell r="RC534">
            <v>0</v>
          </cell>
          <cell r="RD534">
            <v>0</v>
          </cell>
          <cell r="RE534">
            <v>0</v>
          </cell>
          <cell r="RP534">
            <v>0</v>
          </cell>
          <cell r="SA534">
            <v>0</v>
          </cell>
          <cell r="AOM534" t="str">
            <v>Сводка затрат</v>
          </cell>
        </row>
        <row r="535">
          <cell r="B535" t="str">
            <v>Реконструкция ВЛ 110 кВ №195 Спаспоруб - Лойма в части расширения просек в Прилузском районе Республики Коми (ЮЭС) (34,9 га)</v>
          </cell>
          <cell r="C535" t="str">
            <v>F_000-55-1-01.12-1122</v>
          </cell>
          <cell r="K535">
            <v>2016</v>
          </cell>
          <cell r="S535" t="str">
            <v>Февраль 2016</v>
          </cell>
          <cell r="V535">
            <v>0</v>
          </cell>
          <cell r="CC535">
            <v>5123.1733199999999</v>
          </cell>
          <cell r="DG535">
            <v>0</v>
          </cell>
          <cell r="EK535">
            <v>0</v>
          </cell>
          <cell r="OJ535">
            <v>0</v>
          </cell>
          <cell r="OP535">
            <v>4370.9483799999998</v>
          </cell>
          <cell r="OQ535">
            <v>376.92</v>
          </cell>
          <cell r="OR535">
            <v>3802.1074199999998</v>
          </cell>
          <cell r="OS535">
            <v>0</v>
          </cell>
          <cell r="OZ535">
            <v>0</v>
          </cell>
          <cell r="PD535">
            <v>4370.9483799999998</v>
          </cell>
          <cell r="PF535">
            <v>0</v>
          </cell>
          <cell r="PH535">
            <v>0</v>
          </cell>
          <cell r="PZ535">
            <v>0</v>
          </cell>
          <cell r="QA535">
            <v>0</v>
          </cell>
          <cell r="QB535">
            <v>90.7</v>
          </cell>
          <cell r="QC535">
            <v>90.7</v>
          </cell>
          <cell r="QD535">
            <v>0</v>
          </cell>
          <cell r="QE535">
            <v>0</v>
          </cell>
          <cell r="QM535">
            <v>0</v>
          </cell>
          <cell r="QN535">
            <v>0</v>
          </cell>
          <cell r="QO535">
            <v>101.22096000000001</v>
          </cell>
          <cell r="QP535">
            <v>101.22096000000001</v>
          </cell>
          <cell r="QQ535">
            <v>0</v>
          </cell>
          <cell r="QR535">
            <v>0</v>
          </cell>
          <cell r="QZ535">
            <v>0</v>
          </cell>
          <cell r="RA535">
            <v>0</v>
          </cell>
          <cell r="RB535">
            <v>0</v>
          </cell>
          <cell r="RC535">
            <v>0</v>
          </cell>
          <cell r="RD535">
            <v>0</v>
          </cell>
          <cell r="RE535">
            <v>0</v>
          </cell>
          <cell r="RP535">
            <v>0</v>
          </cell>
          <cell r="SA535">
            <v>0</v>
          </cell>
          <cell r="AOM535" t="str">
            <v>Сводка затрат</v>
          </cell>
        </row>
        <row r="536">
          <cell r="B536"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536" t="str">
            <v>F_000-55-1-01.12-1126</v>
          </cell>
          <cell r="K536">
            <v>2019</v>
          </cell>
          <cell r="S536" t="str">
            <v xml:space="preserve"> </v>
          </cell>
          <cell r="V536">
            <v>0</v>
          </cell>
          <cell r="CC536">
            <v>0</v>
          </cell>
          <cell r="DG536">
            <v>0</v>
          </cell>
          <cell r="EK536">
            <v>90.34599</v>
          </cell>
          <cell r="OJ536">
            <v>0</v>
          </cell>
          <cell r="OP536">
            <v>7346.25</v>
          </cell>
          <cell r="OQ536">
            <v>227</v>
          </cell>
          <cell r="OR536">
            <v>5587.9066599999996</v>
          </cell>
          <cell r="OS536">
            <v>0</v>
          </cell>
          <cell r="OZ536">
            <v>7269.6855999999998</v>
          </cell>
          <cell r="PD536">
            <v>0</v>
          </cell>
          <cell r="PF536">
            <v>0</v>
          </cell>
          <cell r="PH536">
            <v>76.564400000000006</v>
          </cell>
          <cell r="PZ536">
            <v>0</v>
          </cell>
          <cell r="QA536">
            <v>0</v>
          </cell>
          <cell r="QB536">
            <v>242.298</v>
          </cell>
          <cell r="QC536">
            <v>0</v>
          </cell>
          <cell r="QD536">
            <v>0</v>
          </cell>
          <cell r="QE536">
            <v>0</v>
          </cell>
          <cell r="QM536">
            <v>0</v>
          </cell>
          <cell r="QN536">
            <v>0</v>
          </cell>
          <cell r="QO536">
            <v>0</v>
          </cell>
          <cell r="QP536">
            <v>0</v>
          </cell>
          <cell r="QQ536">
            <v>0</v>
          </cell>
          <cell r="QR536">
            <v>0</v>
          </cell>
          <cell r="QZ536">
            <v>0</v>
          </cell>
          <cell r="RA536">
            <v>0</v>
          </cell>
          <cell r="RB536">
            <v>0</v>
          </cell>
          <cell r="RC536">
            <v>0</v>
          </cell>
          <cell r="RD536">
            <v>0</v>
          </cell>
          <cell r="RE536">
            <v>0</v>
          </cell>
          <cell r="RP536">
            <v>0</v>
          </cell>
          <cell r="SA536">
            <v>0</v>
          </cell>
          <cell r="AOM536" t="str">
            <v>Сметный расчет</v>
          </cell>
        </row>
        <row r="537">
          <cell r="B537"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537" t="str">
            <v>F_000-55-1-01.12-1128</v>
          </cell>
          <cell r="K537">
            <v>2019</v>
          </cell>
          <cell r="S537" t="str">
            <v xml:space="preserve"> </v>
          </cell>
          <cell r="V537">
            <v>0</v>
          </cell>
          <cell r="CC537">
            <v>0</v>
          </cell>
          <cell r="DG537">
            <v>0</v>
          </cell>
          <cell r="EK537">
            <v>0</v>
          </cell>
          <cell r="OJ537">
            <v>0</v>
          </cell>
          <cell r="OP537">
            <v>782.66399999999999</v>
          </cell>
          <cell r="OQ537">
            <v>117</v>
          </cell>
          <cell r="OR537">
            <v>595.33172000000002</v>
          </cell>
          <cell r="OS537">
            <v>0</v>
          </cell>
          <cell r="OZ537">
            <v>782.66399999999999</v>
          </cell>
          <cell r="PD537">
            <v>0</v>
          </cell>
          <cell r="PF537">
            <v>0</v>
          </cell>
          <cell r="PH537">
            <v>0</v>
          </cell>
          <cell r="PZ537">
            <v>0</v>
          </cell>
          <cell r="QA537">
            <v>0</v>
          </cell>
          <cell r="QB537">
            <v>25.814</v>
          </cell>
          <cell r="QC537">
            <v>0</v>
          </cell>
          <cell r="QD537">
            <v>0</v>
          </cell>
          <cell r="QE537">
            <v>0</v>
          </cell>
          <cell r="QM537">
            <v>0</v>
          </cell>
          <cell r="QN537">
            <v>0</v>
          </cell>
          <cell r="QO537">
            <v>0</v>
          </cell>
          <cell r="QP537">
            <v>0</v>
          </cell>
          <cell r="QQ537">
            <v>0</v>
          </cell>
          <cell r="QR537">
            <v>0</v>
          </cell>
          <cell r="QZ537">
            <v>0</v>
          </cell>
          <cell r="RA537">
            <v>0</v>
          </cell>
          <cell r="RB537">
            <v>0</v>
          </cell>
          <cell r="RC537">
            <v>0</v>
          </cell>
          <cell r="RD537">
            <v>0</v>
          </cell>
          <cell r="RE537">
            <v>0</v>
          </cell>
          <cell r="RP537">
            <v>0</v>
          </cell>
          <cell r="SA537">
            <v>0</v>
          </cell>
          <cell r="AOM537" t="str">
            <v>Сметный расчет</v>
          </cell>
        </row>
        <row r="538">
          <cell r="B538" t="str">
            <v>Реконструкция ВЛ 110 кВ №172 Микунь-Жешарт в части расширения просек в Усть-Вымьском районе Республики Коми (ЮЭС) (16,29 га)</v>
          </cell>
          <cell r="C538" t="str">
            <v>F_000-55-1-01.12-1129</v>
          </cell>
          <cell r="K538">
            <v>2016</v>
          </cell>
          <cell r="S538" t="str">
            <v>Февраль 2016</v>
          </cell>
          <cell r="V538">
            <v>0</v>
          </cell>
          <cell r="CC538">
            <v>5799.42767</v>
          </cell>
          <cell r="DG538">
            <v>0</v>
          </cell>
          <cell r="EK538">
            <v>0</v>
          </cell>
          <cell r="OJ538">
            <v>0</v>
          </cell>
          <cell r="OP538">
            <v>4947.7311799999998</v>
          </cell>
          <cell r="OQ538">
            <v>426.6</v>
          </cell>
          <cell r="OR538">
            <v>4305.0471600000001</v>
          </cell>
          <cell r="OS538">
            <v>0</v>
          </cell>
          <cell r="OZ538">
            <v>0</v>
          </cell>
          <cell r="PD538">
            <v>4947.7311799999998</v>
          </cell>
          <cell r="PF538">
            <v>0</v>
          </cell>
          <cell r="PH538">
            <v>0</v>
          </cell>
          <cell r="PZ538">
            <v>0</v>
          </cell>
          <cell r="QA538">
            <v>0</v>
          </cell>
          <cell r="QB538">
            <v>102.6</v>
          </cell>
          <cell r="QC538">
            <v>102.6</v>
          </cell>
          <cell r="QD538">
            <v>0</v>
          </cell>
          <cell r="QE538">
            <v>0</v>
          </cell>
          <cell r="QM538">
            <v>0</v>
          </cell>
          <cell r="QN538">
            <v>0</v>
          </cell>
          <cell r="QO538">
            <v>113.48402</v>
          </cell>
          <cell r="QP538">
            <v>113.48402</v>
          </cell>
          <cell r="QQ538">
            <v>0</v>
          </cell>
          <cell r="QR538">
            <v>0</v>
          </cell>
          <cell r="QZ538">
            <v>0</v>
          </cell>
          <cell r="RA538">
            <v>0</v>
          </cell>
          <cell r="RB538">
            <v>0</v>
          </cell>
          <cell r="RC538">
            <v>0</v>
          </cell>
          <cell r="RD538">
            <v>0</v>
          </cell>
          <cell r="RE538">
            <v>0</v>
          </cell>
          <cell r="RP538">
            <v>0</v>
          </cell>
          <cell r="SA538">
            <v>0</v>
          </cell>
          <cell r="AOM538" t="str">
            <v>Сводка затрат</v>
          </cell>
        </row>
        <row r="539">
          <cell r="B539" t="str">
            <v>Реконструкция ВЛ 110 кВ №152/164 «ПС Сыктывкар-ПС Емваль» отпайка на ПС «Орбита», ВЛ 110 кВ №137 «ТЭЦ - ПС Выльгорт» в части расширения просек в объеме 11,46 га (ЮЭС)</v>
          </cell>
          <cell r="C539" t="str">
            <v>F_000-55-1-01.12-1294</v>
          </cell>
          <cell r="K539">
            <v>2019</v>
          </cell>
          <cell r="S539" t="str">
            <v>Октябрь 2017</v>
          </cell>
          <cell r="V539">
            <v>0</v>
          </cell>
          <cell r="CC539">
            <v>0</v>
          </cell>
          <cell r="DG539">
            <v>100.29893</v>
          </cell>
          <cell r="EK539">
            <v>784.19760999999994</v>
          </cell>
          <cell r="OJ539">
            <v>0</v>
          </cell>
          <cell r="OP539">
            <v>1335.0231100000001</v>
          </cell>
          <cell r="OQ539">
            <v>82.82</v>
          </cell>
          <cell r="OR539">
            <v>834.54950000000008</v>
          </cell>
          <cell r="OS539">
            <v>0</v>
          </cell>
          <cell r="OZ539">
            <v>470.93831</v>
          </cell>
          <cell r="PD539">
            <v>0</v>
          </cell>
          <cell r="PF539">
            <v>85.391329999999996</v>
          </cell>
          <cell r="PH539">
            <v>778.69347000000005</v>
          </cell>
          <cell r="PZ539">
            <v>0</v>
          </cell>
          <cell r="QA539">
            <v>0</v>
          </cell>
          <cell r="QB539">
            <v>111.20685999999999</v>
          </cell>
          <cell r="QC539">
            <v>0</v>
          </cell>
          <cell r="QD539">
            <v>0</v>
          </cell>
          <cell r="QE539">
            <v>111.20685999999999</v>
          </cell>
          <cell r="QM539">
            <v>0</v>
          </cell>
          <cell r="QN539">
            <v>0</v>
          </cell>
          <cell r="QO539">
            <v>40.742180000000005</v>
          </cell>
          <cell r="QP539">
            <v>0</v>
          </cell>
          <cell r="QQ539">
            <v>2.5713300000000001</v>
          </cell>
          <cell r="QR539">
            <v>38.170850000000002</v>
          </cell>
          <cell r="QZ539">
            <v>0</v>
          </cell>
          <cell r="RA539">
            <v>0</v>
          </cell>
          <cell r="RB539">
            <v>598.73721999999998</v>
          </cell>
          <cell r="RC539">
            <v>0</v>
          </cell>
          <cell r="RD539">
            <v>0</v>
          </cell>
          <cell r="RE539">
            <v>598.73721999999998</v>
          </cell>
          <cell r="RP539">
            <v>0</v>
          </cell>
          <cell r="SA539">
            <v>0</v>
          </cell>
          <cell r="AOM539" t="str">
            <v>Сводка затрат</v>
          </cell>
        </row>
        <row r="540">
          <cell r="B540" t="str">
            <v>Реконструкция ВЛ 110 кВ №164 «ТЭЦ-Западная» в части расширения просек в Сыктывдинском районе Республики Коми в объеме 7,63 га (ЮЭС)</v>
          </cell>
          <cell r="C540" t="str">
            <v>F_000-55-1-01.12-0846</v>
          </cell>
          <cell r="K540">
            <v>2019</v>
          </cell>
          <cell r="S540" t="str">
            <v>Октябрь 2017</v>
          </cell>
          <cell r="V540">
            <v>0</v>
          </cell>
          <cell r="CC540">
            <v>0</v>
          </cell>
          <cell r="DG540">
            <v>79.505250000000004</v>
          </cell>
          <cell r="EK540">
            <v>101.79857</v>
          </cell>
          <cell r="OJ540">
            <v>0</v>
          </cell>
          <cell r="OP540">
            <v>942.09794999999997</v>
          </cell>
          <cell r="OQ540">
            <v>65.650000000000006</v>
          </cell>
          <cell r="OR540">
            <v>585.34839999999997</v>
          </cell>
          <cell r="OS540">
            <v>0</v>
          </cell>
          <cell r="OZ540">
            <v>309.03823999999997</v>
          </cell>
          <cell r="PD540">
            <v>0</v>
          </cell>
          <cell r="PF540">
            <v>67.688250000000011</v>
          </cell>
          <cell r="PH540">
            <v>565.37145999999996</v>
          </cell>
          <cell r="PZ540">
            <v>0</v>
          </cell>
          <cell r="QA540">
            <v>0</v>
          </cell>
          <cell r="QB540">
            <v>67.83</v>
          </cell>
          <cell r="QC540">
            <v>0</v>
          </cell>
          <cell r="QD540">
            <v>0</v>
          </cell>
          <cell r="QE540">
            <v>67.83</v>
          </cell>
          <cell r="QM540">
            <v>0</v>
          </cell>
          <cell r="QN540">
            <v>0</v>
          </cell>
          <cell r="QO540">
            <v>5.07029</v>
          </cell>
          <cell r="QP540">
            <v>0</v>
          </cell>
          <cell r="QQ540">
            <v>2.0382500000000001</v>
          </cell>
          <cell r="QR540">
            <v>3.0320399999999998</v>
          </cell>
          <cell r="QZ540">
            <v>0</v>
          </cell>
          <cell r="RA540">
            <v>0</v>
          </cell>
          <cell r="RB540">
            <v>468.29201999999998</v>
          </cell>
          <cell r="RC540">
            <v>0</v>
          </cell>
          <cell r="RD540">
            <v>0</v>
          </cell>
          <cell r="RE540">
            <v>468.29201999999998</v>
          </cell>
          <cell r="RP540">
            <v>468.29202000000004</v>
          </cell>
          <cell r="SA540">
            <v>0</v>
          </cell>
          <cell r="AOM540" t="str">
            <v>Сводка затрат</v>
          </cell>
        </row>
        <row r="541">
          <cell r="B541"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541" t="str">
            <v>F_000-55-1-01.12-1302</v>
          </cell>
          <cell r="K541">
            <v>2019</v>
          </cell>
          <cell r="S541" t="str">
            <v>Октябрь 2017</v>
          </cell>
          <cell r="V541">
            <v>0</v>
          </cell>
          <cell r="CC541">
            <v>0</v>
          </cell>
          <cell r="DG541">
            <v>480.70102999999995</v>
          </cell>
          <cell r="EK541">
            <v>4682.3191699999998</v>
          </cell>
          <cell r="OJ541">
            <v>0</v>
          </cell>
          <cell r="OP541">
            <v>8272.2803600000007</v>
          </cell>
          <cell r="OQ541">
            <v>396.93</v>
          </cell>
          <cell r="OR541">
            <v>5310.7415000000001</v>
          </cell>
          <cell r="OS541">
            <v>0</v>
          </cell>
          <cell r="OZ541">
            <v>3206.5428800000009</v>
          </cell>
          <cell r="PD541">
            <v>0</v>
          </cell>
          <cell r="PF541">
            <v>409.25362999999999</v>
          </cell>
          <cell r="PH541">
            <v>4656.4838499999996</v>
          </cell>
          <cell r="PZ541">
            <v>0</v>
          </cell>
          <cell r="QA541">
            <v>0</v>
          </cell>
          <cell r="QB541">
            <v>586.25170000000003</v>
          </cell>
          <cell r="QC541">
            <v>0</v>
          </cell>
          <cell r="QD541">
            <v>0</v>
          </cell>
          <cell r="QE541">
            <v>586.25170000000003</v>
          </cell>
          <cell r="QM541">
            <v>0</v>
          </cell>
          <cell r="QN541">
            <v>0</v>
          </cell>
          <cell r="QO541">
            <v>369.31859000000003</v>
          </cell>
          <cell r="QP541">
            <v>0</v>
          </cell>
          <cell r="QQ541">
            <v>12.32363</v>
          </cell>
          <cell r="QR541">
            <v>356.99496000000005</v>
          </cell>
          <cell r="QZ541">
            <v>0</v>
          </cell>
          <cell r="RA541">
            <v>0</v>
          </cell>
          <cell r="RB541">
            <v>3569.7076200000001</v>
          </cell>
          <cell r="RC541">
            <v>0</v>
          </cell>
          <cell r="RD541">
            <v>0</v>
          </cell>
          <cell r="RE541">
            <v>3569.7076200000001</v>
          </cell>
          <cell r="RP541">
            <v>0</v>
          </cell>
          <cell r="SA541">
            <v>0</v>
          </cell>
          <cell r="AOM541" t="str">
            <v>Сводка затрат</v>
          </cell>
        </row>
        <row r="542">
          <cell r="B542" t="str">
            <v>Реконструкция ВЛ 110 кВ №180 "Восточная-Сторожевск" в части расширения просек в Корткеросском районе Республики Коми в объеме 76,2 га (ЮЭС)</v>
          </cell>
          <cell r="C542" t="str">
            <v>F_000-55-1-01.12-1303</v>
          </cell>
          <cell r="K542">
            <v>0</v>
          </cell>
          <cell r="S542" t="str">
            <v xml:space="preserve"> </v>
          </cell>
          <cell r="V542">
            <v>0</v>
          </cell>
          <cell r="CC542">
            <v>0</v>
          </cell>
          <cell r="DG542">
            <v>0</v>
          </cell>
          <cell r="EK542">
            <v>0</v>
          </cell>
          <cell r="OJ542">
            <v>0</v>
          </cell>
          <cell r="OP542">
            <v>0</v>
          </cell>
          <cell r="OQ542">
            <v>0</v>
          </cell>
          <cell r="OR542">
            <v>0</v>
          </cell>
          <cell r="OS542">
            <v>0</v>
          </cell>
          <cell r="OZ542">
            <v>0</v>
          </cell>
          <cell r="PD542">
            <v>0</v>
          </cell>
          <cell r="PF542">
            <v>0</v>
          </cell>
          <cell r="PH542">
            <v>0</v>
          </cell>
          <cell r="PZ542">
            <v>0</v>
          </cell>
          <cell r="QA542">
            <v>0</v>
          </cell>
          <cell r="QB542">
            <v>0</v>
          </cell>
          <cell r="QC542">
            <v>0</v>
          </cell>
          <cell r="QD542">
            <v>0</v>
          </cell>
          <cell r="QE542">
            <v>0</v>
          </cell>
          <cell r="QM542">
            <v>0</v>
          </cell>
          <cell r="QN542">
            <v>0</v>
          </cell>
          <cell r="QO542">
            <v>0</v>
          </cell>
          <cell r="QP542">
            <v>0</v>
          </cell>
          <cell r="QQ542">
            <v>0</v>
          </cell>
          <cell r="QR542">
            <v>0</v>
          </cell>
          <cell r="QZ542">
            <v>0</v>
          </cell>
          <cell r="RA542">
            <v>0</v>
          </cell>
          <cell r="RB542">
            <v>0</v>
          </cell>
          <cell r="RC542">
            <v>0</v>
          </cell>
          <cell r="RD542">
            <v>0</v>
          </cell>
          <cell r="RE542">
            <v>0</v>
          </cell>
          <cell r="RP542">
            <v>0</v>
          </cell>
          <cell r="SA542">
            <v>0</v>
          </cell>
          <cell r="AOM542" t="str">
            <v>Сметный расчет</v>
          </cell>
        </row>
        <row r="543">
          <cell r="B543" t="str">
            <v>Реконструкция ВЛ 110 кВ №183 "Сторожевск -Усть-Кулом", ВЛ 110 кВ №187 "Керчомья-Зимстан" в части расширения просек (ЮЭС) (43,42 га)</v>
          </cell>
          <cell r="C543" t="str">
            <v>F_000-55-1-01.12-1297</v>
          </cell>
          <cell r="K543">
            <v>2016</v>
          </cell>
          <cell r="S543" t="str">
            <v>Июль 2016</v>
          </cell>
          <cell r="V543">
            <v>0</v>
          </cell>
          <cell r="CC543">
            <v>4196.3743100000002</v>
          </cell>
          <cell r="DG543">
            <v>2122.82015</v>
          </cell>
          <cell r="EK543">
            <v>0</v>
          </cell>
          <cell r="OJ543">
            <v>0</v>
          </cell>
          <cell r="OP543">
            <v>5384.4890099999993</v>
          </cell>
          <cell r="OQ543">
            <v>468.93599999999998</v>
          </cell>
          <cell r="OR543">
            <v>4723.8720400000002</v>
          </cell>
          <cell r="OS543">
            <v>0</v>
          </cell>
          <cell r="OZ543">
            <v>0</v>
          </cell>
          <cell r="PD543">
            <v>5384.4890099999993</v>
          </cell>
          <cell r="PF543">
            <v>0</v>
          </cell>
          <cell r="PH543">
            <v>0</v>
          </cell>
          <cell r="PZ543">
            <v>0</v>
          </cell>
          <cell r="QA543">
            <v>0</v>
          </cell>
          <cell r="QB543">
            <v>112</v>
          </cell>
          <cell r="QC543">
            <v>112</v>
          </cell>
          <cell r="QD543">
            <v>0</v>
          </cell>
          <cell r="QE543">
            <v>0</v>
          </cell>
          <cell r="QM543">
            <v>0</v>
          </cell>
          <cell r="QN543">
            <v>0</v>
          </cell>
          <cell r="QO543">
            <v>79.680970000000002</v>
          </cell>
          <cell r="QP543">
            <v>79.680970000000002</v>
          </cell>
          <cell r="QQ543">
            <v>0</v>
          </cell>
          <cell r="QR543">
            <v>0</v>
          </cell>
          <cell r="QZ543">
            <v>0</v>
          </cell>
          <cell r="RA543">
            <v>0</v>
          </cell>
          <cell r="RB543">
            <v>0</v>
          </cell>
          <cell r="RC543">
            <v>0</v>
          </cell>
          <cell r="RD543">
            <v>0</v>
          </cell>
          <cell r="RE543">
            <v>0</v>
          </cell>
          <cell r="RP543">
            <v>0</v>
          </cell>
          <cell r="SA543">
            <v>0</v>
          </cell>
          <cell r="AOM543" t="str">
            <v>Сводка затрат</v>
          </cell>
        </row>
        <row r="544">
          <cell r="B544" t="str">
            <v>Реконструкция ВЛ 220 кВ №№253, 254 в части расширения просек в Усинском районе Республики Коми в объеме 6,23 га (ПЭС)</v>
          </cell>
          <cell r="C544" t="str">
            <v>I_000-52-1-01.11-0005</v>
          </cell>
          <cell r="K544">
            <v>2018</v>
          </cell>
          <cell r="S544" t="str">
            <v>Октябрь 2018</v>
          </cell>
          <cell r="V544">
            <v>0</v>
          </cell>
          <cell r="CC544">
            <v>0</v>
          </cell>
          <cell r="DG544">
            <v>0</v>
          </cell>
          <cell r="EK544">
            <v>797.98164999999995</v>
          </cell>
          <cell r="OJ544">
            <v>0</v>
          </cell>
          <cell r="OP544">
            <v>684.88608999999997</v>
          </cell>
          <cell r="OQ544">
            <v>120</v>
          </cell>
          <cell r="OR544">
            <v>480.77620999999999</v>
          </cell>
          <cell r="OS544">
            <v>0</v>
          </cell>
          <cell r="OZ544">
            <v>0</v>
          </cell>
          <cell r="PD544">
            <v>0</v>
          </cell>
          <cell r="PF544">
            <v>0</v>
          </cell>
          <cell r="PH544">
            <v>684.88608999999997</v>
          </cell>
          <cell r="PZ544">
            <v>0</v>
          </cell>
          <cell r="QA544">
            <v>0</v>
          </cell>
          <cell r="QB544">
            <v>56.577440000000003</v>
          </cell>
          <cell r="QC544">
            <v>0</v>
          </cell>
          <cell r="QD544">
            <v>0</v>
          </cell>
          <cell r="QE544">
            <v>56.577440000000003</v>
          </cell>
          <cell r="QM544">
            <v>0</v>
          </cell>
          <cell r="QN544">
            <v>0</v>
          </cell>
          <cell r="QO544">
            <v>0</v>
          </cell>
          <cell r="QP544">
            <v>0</v>
          </cell>
          <cell r="QQ544">
            <v>0</v>
          </cell>
          <cell r="QR544">
            <v>0</v>
          </cell>
          <cell r="QZ544">
            <v>0</v>
          </cell>
          <cell r="RA544">
            <v>0</v>
          </cell>
          <cell r="RB544">
            <v>0</v>
          </cell>
          <cell r="RC544">
            <v>0</v>
          </cell>
          <cell r="RD544">
            <v>0</v>
          </cell>
          <cell r="RE544">
            <v>0</v>
          </cell>
          <cell r="RP544">
            <v>0</v>
          </cell>
          <cell r="SA544">
            <v>0</v>
          </cell>
          <cell r="AOM544" t="str">
            <v>Сводка затрат</v>
          </cell>
        </row>
        <row r="545">
          <cell r="B545"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21,58 га (ПЭС)</v>
          </cell>
          <cell r="C545" t="str">
            <v>I_000-52-1-01.11-0003</v>
          </cell>
          <cell r="K545">
            <v>2018</v>
          </cell>
          <cell r="S545" t="str">
            <v>Октябрь 2018</v>
          </cell>
          <cell r="V545">
            <v>0</v>
          </cell>
          <cell r="CC545">
            <v>0</v>
          </cell>
          <cell r="DG545">
            <v>0</v>
          </cell>
          <cell r="EK545">
            <v>2790.43352</v>
          </cell>
          <cell r="OJ545">
            <v>0</v>
          </cell>
          <cell r="OP545">
            <v>2399.04637</v>
          </cell>
          <cell r="OQ545">
            <v>300</v>
          </cell>
          <cell r="OR545">
            <v>1783.9094299999999</v>
          </cell>
          <cell r="OS545">
            <v>0</v>
          </cell>
          <cell r="OZ545">
            <v>0</v>
          </cell>
          <cell r="PD545">
            <v>0</v>
          </cell>
          <cell r="PF545">
            <v>0</v>
          </cell>
          <cell r="PH545">
            <v>2399.04637</v>
          </cell>
          <cell r="PZ545">
            <v>0</v>
          </cell>
          <cell r="QA545">
            <v>0</v>
          </cell>
          <cell r="QB545">
            <v>141.05608000000001</v>
          </cell>
          <cell r="QC545">
            <v>0</v>
          </cell>
          <cell r="QD545">
            <v>0</v>
          </cell>
          <cell r="QE545">
            <v>141.05608000000001</v>
          </cell>
          <cell r="QM545">
            <v>0</v>
          </cell>
          <cell r="QN545">
            <v>0</v>
          </cell>
          <cell r="QO545">
            <v>75.817100000000011</v>
          </cell>
          <cell r="QP545">
            <v>0</v>
          </cell>
          <cell r="QQ545">
            <v>0</v>
          </cell>
          <cell r="QR545">
            <v>75.817100000000011</v>
          </cell>
          <cell r="QZ545">
            <v>0</v>
          </cell>
          <cell r="RA545">
            <v>0</v>
          </cell>
          <cell r="RB545">
            <v>7.8</v>
          </cell>
          <cell r="RC545">
            <v>0</v>
          </cell>
          <cell r="RD545">
            <v>0</v>
          </cell>
          <cell r="RE545">
            <v>7.8</v>
          </cell>
          <cell r="RP545">
            <v>0</v>
          </cell>
          <cell r="SA545">
            <v>0</v>
          </cell>
          <cell r="AOM545" t="str">
            <v>Сводка затрат</v>
          </cell>
        </row>
        <row r="546">
          <cell r="B546"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20,4 га (ПЭС)</v>
          </cell>
          <cell r="C546" t="str">
            <v>I_000-52-1-01.12-0029</v>
          </cell>
          <cell r="K546">
            <v>2018</v>
          </cell>
          <cell r="S546" t="str">
            <v>Май 2018</v>
          </cell>
          <cell r="V546">
            <v>0</v>
          </cell>
          <cell r="CC546">
            <v>0</v>
          </cell>
          <cell r="DG546">
            <v>0</v>
          </cell>
          <cell r="EK546">
            <v>3238.2848100000001</v>
          </cell>
          <cell r="OJ546">
            <v>0</v>
          </cell>
          <cell r="OP546">
            <v>2801.3303900000001</v>
          </cell>
          <cell r="OQ546">
            <v>484.8</v>
          </cell>
          <cell r="OR546">
            <v>1856.194</v>
          </cell>
          <cell r="OS546">
            <v>0</v>
          </cell>
          <cell r="OZ546">
            <v>0</v>
          </cell>
          <cell r="PD546">
            <v>0</v>
          </cell>
          <cell r="PF546">
            <v>0</v>
          </cell>
          <cell r="PH546">
            <v>2801.3303900000005</v>
          </cell>
          <cell r="PZ546">
            <v>0</v>
          </cell>
          <cell r="QA546">
            <v>0</v>
          </cell>
          <cell r="QB546">
            <v>217.85000000000002</v>
          </cell>
          <cell r="QC546">
            <v>0</v>
          </cell>
          <cell r="QD546">
            <v>0</v>
          </cell>
          <cell r="QE546">
            <v>217.85000000000002</v>
          </cell>
          <cell r="QM546">
            <v>0</v>
          </cell>
          <cell r="QN546">
            <v>0</v>
          </cell>
          <cell r="QO546">
            <v>155.95585</v>
          </cell>
          <cell r="QP546">
            <v>0</v>
          </cell>
          <cell r="QQ546">
            <v>0</v>
          </cell>
          <cell r="QR546">
            <v>155.95585</v>
          </cell>
          <cell r="QZ546">
            <v>0</v>
          </cell>
          <cell r="RA546">
            <v>0</v>
          </cell>
          <cell r="RB546">
            <v>0</v>
          </cell>
          <cell r="RC546">
            <v>0</v>
          </cell>
          <cell r="RD546">
            <v>0</v>
          </cell>
          <cell r="RE546">
            <v>0</v>
          </cell>
          <cell r="RP546">
            <v>0</v>
          </cell>
          <cell r="SA546">
            <v>0</v>
          </cell>
          <cell r="AOM546" t="str">
            <v>Сводка затрат</v>
          </cell>
        </row>
        <row r="547">
          <cell r="B547" t="str">
            <v>Реконструкция ВЛ 110 кВ №142 отпайка на ПС «Замежная» на участке опор 40-1-219 в части расширения просек в объеме 88,233 га (ЦЭС)</v>
          </cell>
          <cell r="C547" t="str">
            <v>F_000-54-1-01.12-0180</v>
          </cell>
          <cell r="K547">
            <v>2019</v>
          </cell>
          <cell r="S547" t="str">
            <v xml:space="preserve"> </v>
          </cell>
          <cell r="V547">
            <v>0</v>
          </cell>
          <cell r="CC547">
            <v>0</v>
          </cell>
          <cell r="DG547">
            <v>0</v>
          </cell>
          <cell r="EK547">
            <v>0</v>
          </cell>
          <cell r="OJ547">
            <v>0</v>
          </cell>
          <cell r="OP547">
            <v>11906.35</v>
          </cell>
          <cell r="OQ547">
            <v>468.7</v>
          </cell>
          <cell r="OR547">
            <v>10386.174230000001</v>
          </cell>
          <cell r="OS547">
            <v>0</v>
          </cell>
          <cell r="OZ547">
            <v>11906.35</v>
          </cell>
          <cell r="PD547">
            <v>0</v>
          </cell>
          <cell r="PF547">
            <v>0</v>
          </cell>
          <cell r="PH547">
            <v>0</v>
          </cell>
          <cell r="PZ547">
            <v>0</v>
          </cell>
          <cell r="QA547">
            <v>0</v>
          </cell>
          <cell r="QB547">
            <v>392.70100000000002</v>
          </cell>
          <cell r="QC547">
            <v>0</v>
          </cell>
          <cell r="QD547">
            <v>0</v>
          </cell>
          <cell r="QE547">
            <v>0</v>
          </cell>
          <cell r="QM547">
            <v>0</v>
          </cell>
          <cell r="QN547">
            <v>0</v>
          </cell>
          <cell r="QO547">
            <v>0</v>
          </cell>
          <cell r="QP547">
            <v>0</v>
          </cell>
          <cell r="QQ547">
            <v>0</v>
          </cell>
          <cell r="QR547">
            <v>0</v>
          </cell>
          <cell r="QZ547">
            <v>0</v>
          </cell>
          <cell r="RA547">
            <v>0</v>
          </cell>
          <cell r="RB547">
            <v>0</v>
          </cell>
          <cell r="RC547">
            <v>0</v>
          </cell>
          <cell r="RD547">
            <v>0</v>
          </cell>
          <cell r="RE547">
            <v>0</v>
          </cell>
          <cell r="RP547">
            <v>0</v>
          </cell>
          <cell r="SA547">
            <v>0</v>
          </cell>
          <cell r="AOM547" t="str">
            <v>Сметный расчет</v>
          </cell>
        </row>
        <row r="548">
          <cell r="B548"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548" t="str">
            <v>F_000-54-1-01.12-0655</v>
          </cell>
          <cell r="K548">
            <v>2016</v>
          </cell>
          <cell r="S548" t="str">
            <v>Июнь 2016</v>
          </cell>
          <cell r="V548">
            <v>0</v>
          </cell>
          <cell r="CC548">
            <v>5936.0005899999996</v>
          </cell>
          <cell r="DG548">
            <v>0</v>
          </cell>
          <cell r="EK548">
            <v>0</v>
          </cell>
          <cell r="OJ548">
            <v>0</v>
          </cell>
          <cell r="OP548">
            <v>5030.7680999999993</v>
          </cell>
          <cell r="OQ548">
            <v>468.88200000000001</v>
          </cell>
          <cell r="OR548">
            <v>4560.1873800000003</v>
          </cell>
          <cell r="OS548">
            <v>0</v>
          </cell>
          <cell r="OZ548">
            <v>0</v>
          </cell>
          <cell r="PD548">
            <v>5030.7680999999993</v>
          </cell>
          <cell r="PF548">
            <v>0</v>
          </cell>
          <cell r="PH548">
            <v>0</v>
          </cell>
          <cell r="PZ548">
            <v>0</v>
          </cell>
          <cell r="QA548">
            <v>0</v>
          </cell>
          <cell r="QB548">
            <v>0</v>
          </cell>
          <cell r="QC548">
            <v>0</v>
          </cell>
          <cell r="QD548">
            <v>0</v>
          </cell>
          <cell r="QE548">
            <v>0</v>
          </cell>
          <cell r="QM548">
            <v>0</v>
          </cell>
          <cell r="QN548">
            <v>0</v>
          </cell>
          <cell r="QO548">
            <v>1.69872</v>
          </cell>
          <cell r="QP548">
            <v>1.69872</v>
          </cell>
          <cell r="QQ548">
            <v>0</v>
          </cell>
          <cell r="QR548">
            <v>0</v>
          </cell>
          <cell r="QZ548">
            <v>0</v>
          </cell>
          <cell r="RA548">
            <v>0</v>
          </cell>
          <cell r="RB548">
            <v>0</v>
          </cell>
          <cell r="RC548">
            <v>0</v>
          </cell>
          <cell r="RD548">
            <v>0</v>
          </cell>
          <cell r="RE548">
            <v>0</v>
          </cell>
          <cell r="RP548">
            <v>0</v>
          </cell>
          <cell r="SA548">
            <v>0</v>
          </cell>
          <cell r="AOM548" t="str">
            <v>Сводка затрат</v>
          </cell>
        </row>
        <row r="549">
          <cell r="B549" t="str">
            <v>Реконструкция ВЛ 110 кВ №167/168 ПС «Ухта-220» - ПС «Ярега» - ПС «Водный» в части расширения просекив объеме 56,767 га (ЦЭС)</v>
          </cell>
          <cell r="C549" t="str">
            <v>F_000-54-1-01.12-0656</v>
          </cell>
          <cell r="K549">
            <v>0</v>
          </cell>
          <cell r="S549" t="str">
            <v xml:space="preserve"> </v>
          </cell>
          <cell r="V549">
            <v>0</v>
          </cell>
          <cell r="CC549">
            <v>0</v>
          </cell>
          <cell r="DG549">
            <v>0</v>
          </cell>
          <cell r="EK549">
            <v>0</v>
          </cell>
          <cell r="OJ549">
            <v>0</v>
          </cell>
          <cell r="OP549">
            <v>0</v>
          </cell>
          <cell r="OQ549">
            <v>0</v>
          </cell>
          <cell r="OR549">
            <v>0</v>
          </cell>
          <cell r="OS549">
            <v>0</v>
          </cell>
          <cell r="OZ549">
            <v>0</v>
          </cell>
          <cell r="PD549">
            <v>0</v>
          </cell>
          <cell r="PF549">
            <v>0</v>
          </cell>
          <cell r="PH549">
            <v>0</v>
          </cell>
          <cell r="PZ549">
            <v>0</v>
          </cell>
          <cell r="QA549">
            <v>0</v>
          </cell>
          <cell r="QB549">
            <v>0</v>
          </cell>
          <cell r="QC549">
            <v>0</v>
          </cell>
          <cell r="QD549">
            <v>0</v>
          </cell>
          <cell r="QE549">
            <v>0</v>
          </cell>
          <cell r="QM549">
            <v>0</v>
          </cell>
          <cell r="QN549">
            <v>0</v>
          </cell>
          <cell r="QO549">
            <v>0</v>
          </cell>
          <cell r="QP549">
            <v>0</v>
          </cell>
          <cell r="QQ549">
            <v>0</v>
          </cell>
          <cell r="QR549">
            <v>0</v>
          </cell>
          <cell r="QZ549">
            <v>0</v>
          </cell>
          <cell r="RA549">
            <v>0</v>
          </cell>
          <cell r="RB549">
            <v>0</v>
          </cell>
          <cell r="RC549">
            <v>0</v>
          </cell>
          <cell r="RD549">
            <v>0</v>
          </cell>
          <cell r="RE549">
            <v>0</v>
          </cell>
          <cell r="RP549">
            <v>0</v>
          </cell>
          <cell r="SA549">
            <v>0</v>
          </cell>
          <cell r="AOM549" t="str">
            <v>Сметный расчет</v>
          </cell>
        </row>
        <row r="550">
          <cell r="B550" t="str">
            <v>Реконструкция ВЛ 110 кВ №157/158 ПС "Ухта-220" - ПС "Западная" в части расширения просеки в объеме 55,622 га (ЦЭС)</v>
          </cell>
          <cell r="C550" t="str">
            <v>F_000-54-1-01.12-0657</v>
          </cell>
          <cell r="K550">
            <v>0</v>
          </cell>
          <cell r="S550" t="str">
            <v xml:space="preserve"> </v>
          </cell>
          <cell r="V550">
            <v>0</v>
          </cell>
          <cell r="CC550">
            <v>0</v>
          </cell>
          <cell r="DG550">
            <v>0</v>
          </cell>
          <cell r="EK550">
            <v>0</v>
          </cell>
          <cell r="OJ550">
            <v>0</v>
          </cell>
          <cell r="OP550">
            <v>0</v>
          </cell>
          <cell r="OQ550">
            <v>0</v>
          </cell>
          <cell r="OR550">
            <v>0</v>
          </cell>
          <cell r="OS550">
            <v>0</v>
          </cell>
          <cell r="OZ550">
            <v>0</v>
          </cell>
          <cell r="PD550">
            <v>0</v>
          </cell>
          <cell r="PF550">
            <v>0</v>
          </cell>
          <cell r="PH550">
            <v>0</v>
          </cell>
          <cell r="PZ550">
            <v>0</v>
          </cell>
          <cell r="QA550">
            <v>0</v>
          </cell>
          <cell r="QB550">
            <v>0</v>
          </cell>
          <cell r="QC550">
            <v>0</v>
          </cell>
          <cell r="QD550">
            <v>0</v>
          </cell>
          <cell r="QE550">
            <v>0</v>
          </cell>
          <cell r="QM550">
            <v>0</v>
          </cell>
          <cell r="QN550">
            <v>0</v>
          </cell>
          <cell r="QO550">
            <v>0</v>
          </cell>
          <cell r="QP550">
            <v>0</v>
          </cell>
          <cell r="QQ550">
            <v>0</v>
          </cell>
          <cell r="QR550">
            <v>0</v>
          </cell>
          <cell r="QZ550">
            <v>0</v>
          </cell>
          <cell r="RA550">
            <v>0</v>
          </cell>
          <cell r="RB550">
            <v>0</v>
          </cell>
          <cell r="RC550">
            <v>0</v>
          </cell>
          <cell r="RD550">
            <v>0</v>
          </cell>
          <cell r="RE550">
            <v>0</v>
          </cell>
          <cell r="RP550">
            <v>0</v>
          </cell>
          <cell r="SA550">
            <v>0</v>
          </cell>
          <cell r="AOM550" t="str">
            <v>Сметный расчет</v>
          </cell>
        </row>
        <row r="551">
          <cell r="B551" t="str">
            <v>Реконструкция ВЛ 110 кВ №153/154 "СТЭЦ" - ПС "Ухта-220" в части расширения просеки в объеме 8,9 га (ЦЭС)</v>
          </cell>
          <cell r="C551" t="str">
            <v>F_000-54-1-01.12-0658</v>
          </cell>
          <cell r="K551">
            <v>0</v>
          </cell>
          <cell r="S551" t="str">
            <v xml:space="preserve"> </v>
          </cell>
          <cell r="V551">
            <v>0</v>
          </cell>
          <cell r="CC551">
            <v>0</v>
          </cell>
          <cell r="DG551">
            <v>0</v>
          </cell>
          <cell r="EK551">
            <v>0</v>
          </cell>
          <cell r="OJ551">
            <v>0</v>
          </cell>
          <cell r="OP551">
            <v>0</v>
          </cell>
          <cell r="OQ551">
            <v>0</v>
          </cell>
          <cell r="OR551">
            <v>0</v>
          </cell>
          <cell r="OS551">
            <v>0</v>
          </cell>
          <cell r="OZ551">
            <v>0</v>
          </cell>
          <cell r="PD551">
            <v>0</v>
          </cell>
          <cell r="PF551">
            <v>0</v>
          </cell>
          <cell r="PH551">
            <v>0</v>
          </cell>
          <cell r="PZ551">
            <v>0</v>
          </cell>
          <cell r="QA551">
            <v>0</v>
          </cell>
          <cell r="QB551">
            <v>0</v>
          </cell>
          <cell r="QC551">
            <v>0</v>
          </cell>
          <cell r="QD551">
            <v>0</v>
          </cell>
          <cell r="QE551">
            <v>0</v>
          </cell>
          <cell r="QM551">
            <v>0</v>
          </cell>
          <cell r="QN551">
            <v>0</v>
          </cell>
          <cell r="QO551">
            <v>0</v>
          </cell>
          <cell r="QP551">
            <v>0</v>
          </cell>
          <cell r="QQ551">
            <v>0</v>
          </cell>
          <cell r="QR551">
            <v>0</v>
          </cell>
          <cell r="QZ551">
            <v>0</v>
          </cell>
          <cell r="RA551">
            <v>0</v>
          </cell>
          <cell r="RB551">
            <v>0</v>
          </cell>
          <cell r="RC551">
            <v>0</v>
          </cell>
          <cell r="RD551">
            <v>0</v>
          </cell>
          <cell r="RE551">
            <v>0</v>
          </cell>
          <cell r="RP551">
            <v>0</v>
          </cell>
          <cell r="SA551">
            <v>0</v>
          </cell>
          <cell r="AOM551" t="str">
            <v>Сметный расчет</v>
          </cell>
        </row>
        <row r="552">
          <cell r="B552" t="str">
            <v>Реконструкция ВЛ 110 кВ №150 ПС "Ухта-220" от оп.207 - ПС "Пашня" в части расширения просеки в объеме 109,048 га (ЦЭС)</v>
          </cell>
          <cell r="C552" t="str">
            <v>F_000-54-1-01.12-0659</v>
          </cell>
          <cell r="K552">
            <v>0</v>
          </cell>
          <cell r="S552" t="str">
            <v xml:space="preserve"> </v>
          </cell>
          <cell r="V552">
            <v>0</v>
          </cell>
          <cell r="CC552">
            <v>0</v>
          </cell>
          <cell r="DG552">
            <v>0</v>
          </cell>
          <cell r="EK552">
            <v>0</v>
          </cell>
          <cell r="OJ552">
            <v>0</v>
          </cell>
          <cell r="OP552">
            <v>0</v>
          </cell>
          <cell r="OQ552">
            <v>0</v>
          </cell>
          <cell r="OR552">
            <v>0</v>
          </cell>
          <cell r="OS552">
            <v>0</v>
          </cell>
          <cell r="OZ552">
            <v>0</v>
          </cell>
          <cell r="PD552">
            <v>0</v>
          </cell>
          <cell r="PF552">
            <v>0</v>
          </cell>
          <cell r="PH552">
            <v>0</v>
          </cell>
          <cell r="PZ552">
            <v>0</v>
          </cell>
          <cell r="QA552">
            <v>0</v>
          </cell>
          <cell r="QB552">
            <v>0</v>
          </cell>
          <cell r="QC552">
            <v>0</v>
          </cell>
          <cell r="QD552">
            <v>0</v>
          </cell>
          <cell r="QE552">
            <v>0</v>
          </cell>
          <cell r="QM552">
            <v>0</v>
          </cell>
          <cell r="QN552">
            <v>0</v>
          </cell>
          <cell r="QO552">
            <v>0</v>
          </cell>
          <cell r="QP552">
            <v>0</v>
          </cell>
          <cell r="QQ552">
            <v>0</v>
          </cell>
          <cell r="QR552">
            <v>0</v>
          </cell>
          <cell r="QZ552">
            <v>0</v>
          </cell>
          <cell r="RA552">
            <v>0</v>
          </cell>
          <cell r="RB552">
            <v>0</v>
          </cell>
          <cell r="RC552">
            <v>0</v>
          </cell>
          <cell r="RD552">
            <v>0</v>
          </cell>
          <cell r="RE552">
            <v>0</v>
          </cell>
          <cell r="RP552">
            <v>0</v>
          </cell>
          <cell r="SA552">
            <v>0</v>
          </cell>
          <cell r="AOM552" t="str">
            <v>Сметный расчет</v>
          </cell>
        </row>
        <row r="554">
          <cell r="B554" t="str">
            <v>Реконструкция ВЛ 110 кВ №178/179 Ёдва - Усогорск с отпайкой на ПС "Чернутьево" (ВЛ-178) в части расширения просек в Удорском районе Республики Коми в объеме 55 га (ЮЭС)</v>
          </cell>
          <cell r="C554" t="str">
            <v>F_000-55-1-01.12-1118</v>
          </cell>
          <cell r="K554">
            <v>0</v>
          </cell>
          <cell r="S554">
            <v>0</v>
          </cell>
          <cell r="V554">
            <v>0</v>
          </cell>
          <cell r="CC554">
            <v>0</v>
          </cell>
          <cell r="DG554">
            <v>0</v>
          </cell>
          <cell r="EK554">
            <v>0</v>
          </cell>
          <cell r="OJ554">
            <v>0</v>
          </cell>
          <cell r="OP554">
            <v>0</v>
          </cell>
          <cell r="OQ554">
            <v>0</v>
          </cell>
          <cell r="OR554">
            <v>0</v>
          </cell>
          <cell r="OS554">
            <v>0</v>
          </cell>
          <cell r="OZ554">
            <v>0</v>
          </cell>
          <cell r="PD554">
            <v>0</v>
          </cell>
          <cell r="PF554">
            <v>0</v>
          </cell>
          <cell r="PH554">
            <v>0</v>
          </cell>
          <cell r="PZ554">
            <v>0</v>
          </cell>
          <cell r="QA554">
            <v>0</v>
          </cell>
          <cell r="QB554">
            <v>0</v>
          </cell>
          <cell r="QC554">
            <v>0</v>
          </cell>
          <cell r="QD554">
            <v>0</v>
          </cell>
          <cell r="QE554">
            <v>0</v>
          </cell>
          <cell r="QM554">
            <v>0</v>
          </cell>
          <cell r="QN554">
            <v>0</v>
          </cell>
          <cell r="QO554">
            <v>0</v>
          </cell>
          <cell r="QP554">
            <v>0</v>
          </cell>
          <cell r="QQ554">
            <v>0</v>
          </cell>
          <cell r="QR554">
            <v>0</v>
          </cell>
          <cell r="QZ554">
            <v>0</v>
          </cell>
          <cell r="RA554">
            <v>0</v>
          </cell>
          <cell r="RB554">
            <v>0</v>
          </cell>
          <cell r="RC554">
            <v>0</v>
          </cell>
          <cell r="RD554">
            <v>0</v>
          </cell>
          <cell r="RE554">
            <v>0</v>
          </cell>
          <cell r="RP554">
            <v>0</v>
          </cell>
          <cell r="SA554">
            <v>0</v>
          </cell>
          <cell r="AOM554" t="str">
            <v>Сметный расчет</v>
          </cell>
        </row>
        <row r="555">
          <cell r="B555" t="str">
            <v>Реконструкция ВЛ 110 кВ №179 отпайка на Благоево в части расширения просек в Удорском районе Республики Коми в объеме 71,735 га (ЮЭС)</v>
          </cell>
          <cell r="C555" t="str">
            <v>F_000-55-1-01.12-1119</v>
          </cell>
          <cell r="K555">
            <v>2017</v>
          </cell>
          <cell r="S555" t="str">
            <v>Февраль 2017</v>
          </cell>
          <cell r="V555">
            <v>0</v>
          </cell>
          <cell r="CC555">
            <v>0</v>
          </cell>
          <cell r="DG555">
            <v>8610.7575899999993</v>
          </cell>
          <cell r="EK555">
            <v>1052.6606000000002</v>
          </cell>
          <cell r="OJ555">
            <v>0</v>
          </cell>
          <cell r="OP555">
            <v>9006.8072000000011</v>
          </cell>
          <cell r="OQ555">
            <v>483.91413999999997</v>
          </cell>
          <cell r="OR555">
            <v>7880.8660900000004</v>
          </cell>
          <cell r="OS555">
            <v>0</v>
          </cell>
          <cell r="OZ555">
            <v>0</v>
          </cell>
          <cell r="PD555">
            <v>0</v>
          </cell>
          <cell r="PF555">
            <v>9006.8071999999993</v>
          </cell>
          <cell r="PH555">
            <v>0</v>
          </cell>
          <cell r="PZ555">
            <v>0</v>
          </cell>
          <cell r="QA555">
            <v>0</v>
          </cell>
          <cell r="QB555">
            <v>4944.0925000000007</v>
          </cell>
          <cell r="QC555">
            <v>0</v>
          </cell>
          <cell r="QD555">
            <v>4944.0925000000007</v>
          </cell>
          <cell r="QE555">
            <v>0</v>
          </cell>
          <cell r="QM555">
            <v>0</v>
          </cell>
          <cell r="QN555">
            <v>0</v>
          </cell>
          <cell r="QO555">
            <v>306.87589000000003</v>
          </cell>
          <cell r="QP555">
            <v>0</v>
          </cell>
          <cell r="QQ555">
            <v>306.87589000000003</v>
          </cell>
          <cell r="QR555">
            <v>0</v>
          </cell>
          <cell r="QZ555">
            <v>0</v>
          </cell>
          <cell r="RA555">
            <v>0</v>
          </cell>
          <cell r="RB555">
            <v>108</v>
          </cell>
          <cell r="RC555">
            <v>0</v>
          </cell>
          <cell r="RD555">
            <v>108</v>
          </cell>
          <cell r="RE555">
            <v>0</v>
          </cell>
          <cell r="RP555">
            <v>0</v>
          </cell>
          <cell r="SA555">
            <v>0</v>
          </cell>
          <cell r="AOM555" t="str">
            <v>Сводка затрат</v>
          </cell>
        </row>
        <row r="556">
          <cell r="B556" t="str">
            <v>Реконструкция ВЛ 110 кВ №165 "Сыктывкар-Визинга" на участке Пажга-Визинга, ВЛ 110 кВ №198 «Летка-Гурьевка» в части расширения просек в объеме 52,989 га (ЮЭС)</v>
          </cell>
          <cell r="C556" t="str">
            <v>F_000-55-1-01.12-1299</v>
          </cell>
          <cell r="K556">
            <v>2017</v>
          </cell>
          <cell r="S556" t="str">
            <v>Февраль 2017</v>
          </cell>
          <cell r="V556">
            <v>0</v>
          </cell>
          <cell r="CC556">
            <v>0</v>
          </cell>
          <cell r="DG556">
            <v>6721.4829699999991</v>
          </cell>
          <cell r="EK556">
            <v>4230.7235600000004</v>
          </cell>
          <cell r="OJ556">
            <v>0</v>
          </cell>
          <cell r="OP556">
            <v>9354.2706900000012</v>
          </cell>
          <cell r="OQ556">
            <v>203.66603000000001</v>
          </cell>
          <cell r="OR556">
            <v>8673.7552400000004</v>
          </cell>
          <cell r="OS556">
            <v>0</v>
          </cell>
          <cell r="OZ556">
            <v>0</v>
          </cell>
          <cell r="PD556">
            <v>0</v>
          </cell>
          <cell r="PF556">
            <v>9354.2706900000012</v>
          </cell>
          <cell r="PH556">
            <v>0</v>
          </cell>
          <cell r="PZ556">
            <v>0</v>
          </cell>
          <cell r="QA556">
            <v>0</v>
          </cell>
          <cell r="QB556">
            <v>289.99993999999998</v>
          </cell>
          <cell r="QC556">
            <v>0</v>
          </cell>
          <cell r="QD556">
            <v>289.99993999999998</v>
          </cell>
          <cell r="QE556">
            <v>0</v>
          </cell>
          <cell r="QM556">
            <v>0</v>
          </cell>
          <cell r="QN556">
            <v>0</v>
          </cell>
          <cell r="QO556">
            <v>186.84942000000001</v>
          </cell>
          <cell r="QP556">
            <v>0</v>
          </cell>
          <cell r="QQ556">
            <v>186.84942000000001</v>
          </cell>
          <cell r="QR556">
            <v>0</v>
          </cell>
          <cell r="QZ556">
            <v>0</v>
          </cell>
          <cell r="RA556">
            <v>0</v>
          </cell>
          <cell r="RB556">
            <v>0</v>
          </cell>
          <cell r="RC556">
            <v>0</v>
          </cell>
          <cell r="RD556">
            <v>0</v>
          </cell>
          <cell r="RE556">
            <v>0</v>
          </cell>
          <cell r="RP556">
            <v>0</v>
          </cell>
          <cell r="SA556">
            <v>0</v>
          </cell>
          <cell r="AOM556" t="str">
            <v>Сводка затрат</v>
          </cell>
        </row>
        <row r="557">
          <cell r="B557" t="str">
            <v>Реконструкция ВЛ 110 кВ №182 "Сторожевск-Богородск" в части расширения просек в Корткеросском районе Республики Коми в объеме 16,85 га (ЮЭС)</v>
          </cell>
          <cell r="C557" t="str">
            <v>F_000-55-1-01.12-1304</v>
          </cell>
          <cell r="K557">
            <v>2019</v>
          </cell>
          <cell r="S557" t="str">
            <v xml:space="preserve"> </v>
          </cell>
          <cell r="V557">
            <v>0</v>
          </cell>
          <cell r="CC557">
            <v>0</v>
          </cell>
          <cell r="DG557">
            <v>0</v>
          </cell>
          <cell r="EK557">
            <v>99.499980000000008</v>
          </cell>
          <cell r="OJ557">
            <v>0</v>
          </cell>
          <cell r="OP557">
            <v>1990.655</v>
          </cell>
          <cell r="OQ557">
            <v>250</v>
          </cell>
          <cell r="OR557">
            <v>1729.5412799999999</v>
          </cell>
          <cell r="OS557">
            <v>0</v>
          </cell>
          <cell r="OZ557">
            <v>1906.3329799999999</v>
          </cell>
          <cell r="PD557">
            <v>0</v>
          </cell>
          <cell r="PF557">
            <v>0</v>
          </cell>
          <cell r="PH557">
            <v>84.322019999999995</v>
          </cell>
          <cell r="PZ557">
            <v>0</v>
          </cell>
          <cell r="QA557">
            <v>0</v>
          </cell>
          <cell r="QB557">
            <v>65.656999999999996</v>
          </cell>
          <cell r="QC557">
            <v>0</v>
          </cell>
          <cell r="QD557">
            <v>0</v>
          </cell>
          <cell r="QE557">
            <v>0</v>
          </cell>
          <cell r="QM557">
            <v>0</v>
          </cell>
          <cell r="QN557">
            <v>0</v>
          </cell>
          <cell r="QO557">
            <v>0</v>
          </cell>
          <cell r="QP557">
            <v>0</v>
          </cell>
          <cell r="QQ557">
            <v>0</v>
          </cell>
          <cell r="QR557">
            <v>0</v>
          </cell>
          <cell r="QZ557">
            <v>0</v>
          </cell>
          <cell r="RA557">
            <v>0</v>
          </cell>
          <cell r="RB557">
            <v>0</v>
          </cell>
          <cell r="RC557">
            <v>0</v>
          </cell>
          <cell r="RD557">
            <v>0</v>
          </cell>
          <cell r="RE557">
            <v>0</v>
          </cell>
          <cell r="RP557">
            <v>0</v>
          </cell>
          <cell r="SA557">
            <v>0</v>
          </cell>
          <cell r="AOM557" t="str">
            <v>Сметный расчет</v>
          </cell>
        </row>
        <row r="558">
          <cell r="B558"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558" t="str">
            <v>F_000-55-1-01.12-1305</v>
          </cell>
          <cell r="K558">
            <v>2017</v>
          </cell>
          <cell r="S558" t="str">
            <v>Февраль 2017</v>
          </cell>
          <cell r="V558">
            <v>0</v>
          </cell>
          <cell r="CC558">
            <v>0</v>
          </cell>
          <cell r="DG558">
            <v>700.71383000000003</v>
          </cell>
          <cell r="EK558">
            <v>726.88732000000005</v>
          </cell>
          <cell r="OJ558">
            <v>0</v>
          </cell>
          <cell r="OP558">
            <v>1261.5461099999998</v>
          </cell>
          <cell r="OQ558">
            <v>130.69213999999999</v>
          </cell>
          <cell r="OR558">
            <v>1072.5706499999999</v>
          </cell>
          <cell r="OS558">
            <v>0</v>
          </cell>
          <cell r="OZ558">
            <v>0</v>
          </cell>
          <cell r="PD558">
            <v>0</v>
          </cell>
          <cell r="PF558">
            <v>1261.5461099999998</v>
          </cell>
          <cell r="PH558">
            <v>0</v>
          </cell>
          <cell r="PZ558">
            <v>0</v>
          </cell>
          <cell r="QA558">
            <v>0</v>
          </cell>
          <cell r="QB558">
            <v>29.999939999999999</v>
          </cell>
          <cell r="QC558">
            <v>0</v>
          </cell>
          <cell r="QD558">
            <v>29.999939999999999</v>
          </cell>
          <cell r="QE558">
            <v>0</v>
          </cell>
          <cell r="QM558">
            <v>0</v>
          </cell>
          <cell r="QN558">
            <v>0</v>
          </cell>
          <cell r="QO558">
            <v>28.28332</v>
          </cell>
          <cell r="QP558">
            <v>0</v>
          </cell>
          <cell r="QQ558">
            <v>28.28332</v>
          </cell>
          <cell r="QR558">
            <v>0</v>
          </cell>
          <cell r="QZ558">
            <v>0</v>
          </cell>
          <cell r="RA558">
            <v>0</v>
          </cell>
          <cell r="RB558">
            <v>0</v>
          </cell>
          <cell r="RC558">
            <v>0</v>
          </cell>
          <cell r="RD558">
            <v>0</v>
          </cell>
          <cell r="RE558">
            <v>0</v>
          </cell>
          <cell r="RP558">
            <v>50.532269999999997</v>
          </cell>
          <cell r="SA558">
            <v>0</v>
          </cell>
          <cell r="AOM558" t="str">
            <v>Сводка затрат</v>
          </cell>
        </row>
        <row r="559">
          <cell r="B559" t="str">
            <v>Реконструкция ВЛ 110 кВ №145 СТЭЦ - ПС "Ветлосян"-ПС "НПЗ", ВЛ-110 кВ №148 СТЭЦ - ПС "Сосновка" - ПС "Городская" в части расширения просеки в объеме 44,694 га (ЦЭС)</v>
          </cell>
          <cell r="C559" t="str">
            <v>F_000-54-1-01.12-0661</v>
          </cell>
          <cell r="K559">
            <v>2017</v>
          </cell>
          <cell r="S559" t="str">
            <v>Февраль 2017</v>
          </cell>
          <cell r="V559">
            <v>0</v>
          </cell>
          <cell r="CC559">
            <v>0</v>
          </cell>
          <cell r="DG559">
            <v>5900.5087700000004</v>
          </cell>
          <cell r="EK559">
            <v>0</v>
          </cell>
          <cell r="OJ559">
            <v>0</v>
          </cell>
          <cell r="OP559">
            <v>5044.5144799999989</v>
          </cell>
          <cell r="OQ559">
            <v>313.23727000000002</v>
          </cell>
          <cell r="OR559">
            <v>4442.2865199999997</v>
          </cell>
          <cell r="OS559">
            <v>0</v>
          </cell>
          <cell r="OZ559">
            <v>0</v>
          </cell>
          <cell r="PD559">
            <v>0</v>
          </cell>
          <cell r="PF559">
            <v>5044.5144799999989</v>
          </cell>
          <cell r="PH559">
            <v>0</v>
          </cell>
          <cell r="PZ559">
            <v>0</v>
          </cell>
          <cell r="QA559">
            <v>0</v>
          </cell>
          <cell r="QB559">
            <v>99.999939999999995</v>
          </cell>
          <cell r="QC559">
            <v>0</v>
          </cell>
          <cell r="QD559">
            <v>99.999939999999995</v>
          </cell>
          <cell r="QE559">
            <v>0</v>
          </cell>
          <cell r="QM559">
            <v>0</v>
          </cell>
          <cell r="QN559">
            <v>0</v>
          </cell>
          <cell r="QO559">
            <v>188.99069</v>
          </cell>
          <cell r="QP559">
            <v>0</v>
          </cell>
          <cell r="QQ559">
            <v>188.99069</v>
          </cell>
          <cell r="QR559">
            <v>0</v>
          </cell>
          <cell r="QZ559">
            <v>0</v>
          </cell>
          <cell r="RA559">
            <v>0</v>
          </cell>
          <cell r="RB559">
            <v>0</v>
          </cell>
          <cell r="RC559">
            <v>0</v>
          </cell>
          <cell r="RD559">
            <v>0</v>
          </cell>
          <cell r="RE559">
            <v>0</v>
          </cell>
          <cell r="RP559">
            <v>0</v>
          </cell>
          <cell r="SA559">
            <v>0</v>
          </cell>
          <cell r="AOM559" t="str">
            <v>Сводка затрат</v>
          </cell>
        </row>
        <row r="561">
          <cell r="B561" t="str">
            <v>Реконструкция ВЛ 110 кВ №164 ПС "В.Омра"-ПС "Троицко-Печорск" в части расширения просеки в Троицко-Печорском районе Республики Коми в объеме 63,832 га (ЦЭС)</v>
          </cell>
          <cell r="C561" t="str">
            <v>F_000-54-1-01.12-0664</v>
          </cell>
          <cell r="K561">
            <v>2017</v>
          </cell>
          <cell r="S561" t="str">
            <v>Февраль 2017</v>
          </cell>
          <cell r="V561">
            <v>0</v>
          </cell>
          <cell r="CC561">
            <v>0</v>
          </cell>
          <cell r="DG561">
            <v>5257.0743499999999</v>
          </cell>
          <cell r="EK561">
            <v>3190.0878600000001</v>
          </cell>
          <cell r="OJ561">
            <v>0</v>
          </cell>
          <cell r="OP561">
            <v>8384.6381400000009</v>
          </cell>
          <cell r="OQ561">
            <v>412.11824000000001</v>
          </cell>
          <cell r="OR561">
            <v>7509.1808500000006</v>
          </cell>
          <cell r="OS561">
            <v>0</v>
          </cell>
          <cell r="OZ561">
            <v>0</v>
          </cell>
          <cell r="PD561">
            <v>0</v>
          </cell>
          <cell r="PF561">
            <v>8384.6381400000009</v>
          </cell>
          <cell r="PH561">
            <v>0</v>
          </cell>
          <cell r="PZ561">
            <v>0</v>
          </cell>
          <cell r="QA561">
            <v>0</v>
          </cell>
          <cell r="QB561">
            <v>179.76005555555554</v>
          </cell>
          <cell r="QC561">
            <v>0</v>
          </cell>
          <cell r="QD561">
            <v>179.76005555555554</v>
          </cell>
          <cell r="QE561">
            <v>0</v>
          </cell>
          <cell r="QM561">
            <v>0</v>
          </cell>
          <cell r="QN561">
            <v>0</v>
          </cell>
          <cell r="QO561">
            <v>258.19986</v>
          </cell>
          <cell r="QP561">
            <v>0</v>
          </cell>
          <cell r="QQ561">
            <v>258.19986</v>
          </cell>
          <cell r="QR561">
            <v>0</v>
          </cell>
          <cell r="QZ561">
            <v>0</v>
          </cell>
          <cell r="RA561">
            <v>0</v>
          </cell>
          <cell r="RB561">
            <v>3.875</v>
          </cell>
          <cell r="RC561">
            <v>0</v>
          </cell>
          <cell r="RD561">
            <v>3.875</v>
          </cell>
          <cell r="RE561">
            <v>0</v>
          </cell>
          <cell r="RP561">
            <v>1367.1805100000001</v>
          </cell>
          <cell r="SA561">
            <v>0</v>
          </cell>
          <cell r="AOM561" t="str">
            <v>Сводка затрат</v>
          </cell>
        </row>
        <row r="562">
          <cell r="B562" t="str">
            <v>Реконструкция ВЛ 110 кВ №165/166 ПС "Пашня" - ПС "Вуктыл-1,2" на двухцепном участке от оп.№ 83 до оп.№ 259 в части расширения просеки в объеме 28,594 га (ЦЭС)</v>
          </cell>
          <cell r="C562" t="str">
            <v>F_000-54-1-01.12-0665</v>
          </cell>
          <cell r="K562">
            <v>2017</v>
          </cell>
          <cell r="S562" t="str">
            <v>Февраль 2017</v>
          </cell>
          <cell r="V562">
            <v>0</v>
          </cell>
          <cell r="CC562">
            <v>0</v>
          </cell>
          <cell r="DG562">
            <v>4667.03683</v>
          </cell>
          <cell r="EK562">
            <v>0</v>
          </cell>
          <cell r="OJ562">
            <v>0</v>
          </cell>
          <cell r="OP562">
            <v>3974.94031</v>
          </cell>
          <cell r="OQ562">
            <v>157.19085000000001</v>
          </cell>
          <cell r="OR562">
            <v>3687.7898799999998</v>
          </cell>
          <cell r="OS562">
            <v>0</v>
          </cell>
          <cell r="OZ562">
            <v>0</v>
          </cell>
          <cell r="PD562">
            <v>0</v>
          </cell>
          <cell r="PF562">
            <v>3974.94031</v>
          </cell>
          <cell r="PH562">
            <v>0</v>
          </cell>
          <cell r="PZ562">
            <v>0</v>
          </cell>
          <cell r="QA562">
            <v>0</v>
          </cell>
          <cell r="QB562">
            <v>10.00006</v>
          </cell>
          <cell r="QC562">
            <v>0</v>
          </cell>
          <cell r="QD562">
            <v>10.00006</v>
          </cell>
          <cell r="QE562">
            <v>0</v>
          </cell>
          <cell r="QM562">
            <v>0</v>
          </cell>
          <cell r="QN562">
            <v>0</v>
          </cell>
          <cell r="QO562">
            <v>119.95958</v>
          </cell>
          <cell r="QP562">
            <v>0</v>
          </cell>
          <cell r="QQ562">
            <v>119.95958</v>
          </cell>
          <cell r="QR562">
            <v>0</v>
          </cell>
          <cell r="QZ562">
            <v>0</v>
          </cell>
          <cell r="RA562">
            <v>0</v>
          </cell>
          <cell r="RB562">
            <v>0</v>
          </cell>
          <cell r="RC562">
            <v>0</v>
          </cell>
          <cell r="RD562">
            <v>0</v>
          </cell>
          <cell r="RE562">
            <v>0</v>
          </cell>
          <cell r="RP562">
            <v>0</v>
          </cell>
          <cell r="SA562">
            <v>0</v>
          </cell>
          <cell r="AOM562" t="str">
            <v>Сводка затрат</v>
          </cell>
        </row>
        <row r="563">
          <cell r="B563" t="str">
            <v>Реконструкция ВЛ 110 кВ №159 "СТЭЦ" - ПС "СГПЗ" в части расширения просеки в объеме 1,24 га (ЦЭС)</v>
          </cell>
          <cell r="C563" t="str">
            <v>F_000-54-1-01.12-0666</v>
          </cell>
          <cell r="K563">
            <v>2017</v>
          </cell>
          <cell r="S563" t="str">
            <v>Февраль 2017</v>
          </cell>
          <cell r="V563">
            <v>0</v>
          </cell>
          <cell r="CC563">
            <v>0</v>
          </cell>
          <cell r="DG563">
            <v>174.90687</v>
          </cell>
          <cell r="EK563">
            <v>0</v>
          </cell>
          <cell r="OJ563">
            <v>0</v>
          </cell>
          <cell r="OP563">
            <v>149.58865</v>
          </cell>
          <cell r="OQ563">
            <v>25.431979999999999</v>
          </cell>
          <cell r="OR563">
            <v>115.22476</v>
          </cell>
          <cell r="OS563">
            <v>0</v>
          </cell>
          <cell r="OZ563">
            <v>0</v>
          </cell>
          <cell r="PD563">
            <v>0</v>
          </cell>
          <cell r="PF563">
            <v>149.58865</v>
          </cell>
          <cell r="PH563">
            <v>0</v>
          </cell>
          <cell r="PZ563">
            <v>0</v>
          </cell>
          <cell r="QA563">
            <v>0</v>
          </cell>
          <cell r="QB563">
            <v>3.9999400000000001</v>
          </cell>
          <cell r="QC563">
            <v>0</v>
          </cell>
          <cell r="QD563">
            <v>3.9999400000000001</v>
          </cell>
          <cell r="QE563">
            <v>0</v>
          </cell>
          <cell r="QM563">
            <v>0</v>
          </cell>
          <cell r="QN563">
            <v>0</v>
          </cell>
          <cell r="QO563">
            <v>4.9319100000000002</v>
          </cell>
          <cell r="QP563">
            <v>0</v>
          </cell>
          <cell r="QQ563">
            <v>4.9319100000000002</v>
          </cell>
          <cell r="QR563">
            <v>0</v>
          </cell>
          <cell r="QZ563">
            <v>0</v>
          </cell>
          <cell r="RA563">
            <v>0</v>
          </cell>
          <cell r="RB563">
            <v>0</v>
          </cell>
          <cell r="RC563">
            <v>0</v>
          </cell>
          <cell r="RD563">
            <v>0</v>
          </cell>
          <cell r="RE563">
            <v>0</v>
          </cell>
          <cell r="RP563">
            <v>0</v>
          </cell>
          <cell r="SA563">
            <v>0</v>
          </cell>
          <cell r="AOM563" t="str">
            <v>Сводка затрат</v>
          </cell>
        </row>
        <row r="564">
          <cell r="B564" t="str">
            <v>Реконструкция ВЛ 110 кВ №150 ПС "Ухта-220" - до оп.207 в части расширения просеки в объеме 88,887 га (ЦЭС)</v>
          </cell>
          <cell r="C564" t="str">
            <v>F_000-54-1-01.12-0668</v>
          </cell>
          <cell r="K564">
            <v>2017</v>
          </cell>
          <cell r="S564" t="str">
            <v>Февраль 2017</v>
          </cell>
          <cell r="V564">
            <v>0</v>
          </cell>
          <cell r="CC564">
            <v>0</v>
          </cell>
          <cell r="DG564">
            <v>13220.40618</v>
          </cell>
          <cell r="EK564">
            <v>0</v>
          </cell>
          <cell r="OJ564">
            <v>0</v>
          </cell>
          <cell r="OP564">
            <v>11289.803709999998</v>
          </cell>
          <cell r="OQ564">
            <v>595.02364999999998</v>
          </cell>
          <cell r="OR564">
            <v>10130.54559</v>
          </cell>
          <cell r="OS564">
            <v>0</v>
          </cell>
          <cell r="OZ564">
            <v>0</v>
          </cell>
          <cell r="PD564">
            <v>0</v>
          </cell>
          <cell r="PF564">
            <v>11289.803709999998</v>
          </cell>
          <cell r="PH564">
            <v>0</v>
          </cell>
          <cell r="PZ564">
            <v>0</v>
          </cell>
          <cell r="QA564">
            <v>0</v>
          </cell>
          <cell r="QB564">
            <v>189.99994000000001</v>
          </cell>
          <cell r="QC564">
            <v>0</v>
          </cell>
          <cell r="QD564">
            <v>189.99994000000001</v>
          </cell>
          <cell r="QE564">
            <v>0</v>
          </cell>
          <cell r="QM564">
            <v>0</v>
          </cell>
          <cell r="QN564">
            <v>0</v>
          </cell>
          <cell r="QO564">
            <v>374.23446999999999</v>
          </cell>
          <cell r="QP564">
            <v>0</v>
          </cell>
          <cell r="QQ564">
            <v>374.23446999999999</v>
          </cell>
          <cell r="QR564">
            <v>0</v>
          </cell>
          <cell r="QZ564">
            <v>0</v>
          </cell>
          <cell r="RA564">
            <v>0</v>
          </cell>
          <cell r="RB564">
            <v>0</v>
          </cell>
          <cell r="RC564">
            <v>0</v>
          </cell>
          <cell r="RD564">
            <v>0</v>
          </cell>
          <cell r="RE564">
            <v>0</v>
          </cell>
          <cell r="RP564">
            <v>0</v>
          </cell>
          <cell r="SA564">
            <v>0</v>
          </cell>
          <cell r="AOM564" t="str">
            <v>Сводка затрат</v>
          </cell>
        </row>
        <row r="565">
          <cell r="B565" t="str">
            <v>Реконструкция ВЛ 110 кВ №144 ПС "Ухта-220"-ПС "Ветлосян"-ПС "НПЗ", ВЛ 110 кВ №149 ПС "Ухта-220"-ПС "Городская" в части расширения просеки в объеме 34,57 га (ЦЭС)</v>
          </cell>
          <cell r="C565" t="str">
            <v>F_000-54-1-01.12-0669</v>
          </cell>
          <cell r="K565">
            <v>0</v>
          </cell>
          <cell r="S565" t="str">
            <v>Октябрь 2018</v>
          </cell>
          <cell r="V565">
            <v>0</v>
          </cell>
          <cell r="CC565">
            <v>0</v>
          </cell>
          <cell r="DG565">
            <v>0</v>
          </cell>
          <cell r="EK565">
            <v>3499.36663</v>
          </cell>
          <cell r="OJ565">
            <v>0</v>
          </cell>
          <cell r="OP565">
            <v>3019.2436799999996</v>
          </cell>
          <cell r="OQ565">
            <v>575.68048999999951</v>
          </cell>
          <cell r="OR565">
            <v>2043.066</v>
          </cell>
          <cell r="OS565">
            <v>0</v>
          </cell>
          <cell r="OZ565">
            <v>0</v>
          </cell>
          <cell r="PD565">
            <v>0</v>
          </cell>
          <cell r="PF565">
            <v>0</v>
          </cell>
          <cell r="PH565">
            <v>3019.2436799999996</v>
          </cell>
          <cell r="PZ565">
            <v>0</v>
          </cell>
          <cell r="QA565">
            <v>0</v>
          </cell>
          <cell r="QB565">
            <v>134.70000000000002</v>
          </cell>
          <cell r="QC565">
            <v>0</v>
          </cell>
          <cell r="QD565">
            <v>0</v>
          </cell>
          <cell r="QE565">
            <v>134.70000000000002</v>
          </cell>
          <cell r="QM565">
            <v>0</v>
          </cell>
          <cell r="QN565">
            <v>0</v>
          </cell>
          <cell r="QO565">
            <v>217.19398000000001</v>
          </cell>
          <cell r="QP565">
            <v>0</v>
          </cell>
          <cell r="QQ565">
            <v>0</v>
          </cell>
          <cell r="QR565">
            <v>217.19398000000001</v>
          </cell>
          <cell r="QZ565">
            <v>0</v>
          </cell>
          <cell r="RA565">
            <v>0</v>
          </cell>
          <cell r="RB565">
            <v>0</v>
          </cell>
          <cell r="RC565">
            <v>0</v>
          </cell>
          <cell r="RD565">
            <v>0</v>
          </cell>
          <cell r="RE565">
            <v>0</v>
          </cell>
          <cell r="RP565">
            <v>0</v>
          </cell>
          <cell r="SA565">
            <v>0</v>
          </cell>
          <cell r="AOM565" t="str">
            <v>Сметный расчет</v>
          </cell>
        </row>
        <row r="567">
          <cell r="B567" t="str">
            <v>Реконструкция ВЛ 35 кВ №№21, 22, 31, 32, 33, 34, 35, 36, 37, 38, 43, 44 в части расширения просеки (ПЭС) (55,65 га)</v>
          </cell>
          <cell r="C567" t="str">
            <v>F_000-52-1-01.21-0060</v>
          </cell>
          <cell r="K567">
            <v>0</v>
          </cell>
          <cell r="S567">
            <v>0</v>
          </cell>
          <cell r="V567">
            <v>0</v>
          </cell>
          <cell r="CC567">
            <v>0</v>
          </cell>
          <cell r="DG567">
            <v>0</v>
          </cell>
          <cell r="EK567">
            <v>0</v>
          </cell>
          <cell r="OJ567">
            <v>0</v>
          </cell>
          <cell r="OP567">
            <v>0</v>
          </cell>
          <cell r="OQ567">
            <v>0</v>
          </cell>
          <cell r="OR567">
            <v>0</v>
          </cell>
          <cell r="OS567">
            <v>0</v>
          </cell>
          <cell r="OZ567">
            <v>0</v>
          </cell>
          <cell r="PD567">
            <v>0</v>
          </cell>
          <cell r="PF567">
            <v>0</v>
          </cell>
          <cell r="PH567">
            <v>0</v>
          </cell>
          <cell r="PZ567">
            <v>0</v>
          </cell>
          <cell r="QA567">
            <v>0</v>
          </cell>
          <cell r="QB567">
            <v>0</v>
          </cell>
          <cell r="QC567">
            <v>0</v>
          </cell>
          <cell r="QD567">
            <v>0</v>
          </cell>
          <cell r="QE567">
            <v>0</v>
          </cell>
          <cell r="QM567">
            <v>0</v>
          </cell>
          <cell r="QN567">
            <v>0</v>
          </cell>
          <cell r="QO567">
            <v>0</v>
          </cell>
          <cell r="QP567">
            <v>0</v>
          </cell>
          <cell r="QQ567">
            <v>0</v>
          </cell>
          <cell r="QR567">
            <v>0</v>
          </cell>
          <cell r="QZ567">
            <v>0</v>
          </cell>
          <cell r="RA567">
            <v>0</v>
          </cell>
          <cell r="RB567">
            <v>0</v>
          </cell>
          <cell r="RC567">
            <v>0</v>
          </cell>
          <cell r="RD567">
            <v>0</v>
          </cell>
          <cell r="RE567">
            <v>0</v>
          </cell>
          <cell r="RP567">
            <v>0</v>
          </cell>
          <cell r="SA567">
            <v>0</v>
          </cell>
          <cell r="AOM567" t="str">
            <v>Сметный расчет</v>
          </cell>
        </row>
        <row r="568">
          <cell r="B568" t="str">
            <v>Реконструкция ВЛ 35 кВ №21, 22 в части расширения просеки (ПЭС) (5,63 га)</v>
          </cell>
          <cell r="C568" t="str">
            <v>I_004-52-1-01.21-0071</v>
          </cell>
          <cell r="K568">
            <v>2019</v>
          </cell>
          <cell r="S568" t="str">
            <v>Октябрь 2017</v>
          </cell>
          <cell r="V568">
            <v>86.422319999999999</v>
          </cell>
          <cell r="CC568">
            <v>0</v>
          </cell>
          <cell r="DG568">
            <v>0</v>
          </cell>
          <cell r="EK568">
            <v>8.1897399999999987</v>
          </cell>
          <cell r="OJ568">
            <v>73.239249999999998</v>
          </cell>
          <cell r="OP568">
            <v>777.74116000000004</v>
          </cell>
          <cell r="OQ568">
            <v>73.239249999999998</v>
          </cell>
          <cell r="OR568">
            <v>606.34545000000003</v>
          </cell>
          <cell r="OS568">
            <v>0</v>
          </cell>
          <cell r="OZ568">
            <v>696.31217000000004</v>
          </cell>
          <cell r="PD568">
            <v>0</v>
          </cell>
          <cell r="PF568">
            <v>0</v>
          </cell>
          <cell r="PH568">
            <v>8.1897400000000005</v>
          </cell>
          <cell r="PZ568">
            <v>0</v>
          </cell>
          <cell r="QA568">
            <v>0</v>
          </cell>
          <cell r="QB568">
            <v>30.691679999999998</v>
          </cell>
          <cell r="QC568">
            <v>0</v>
          </cell>
          <cell r="QD568">
            <v>0</v>
          </cell>
          <cell r="QE568">
            <v>0</v>
          </cell>
          <cell r="QM568">
            <v>0</v>
          </cell>
          <cell r="QN568">
            <v>0</v>
          </cell>
          <cell r="QO568">
            <v>8.1897400000000005</v>
          </cell>
          <cell r="QP568">
            <v>0</v>
          </cell>
          <cell r="QQ568">
            <v>0</v>
          </cell>
          <cell r="QR568">
            <v>8.1897400000000005</v>
          </cell>
          <cell r="QZ568">
            <v>0</v>
          </cell>
          <cell r="RA568">
            <v>0</v>
          </cell>
          <cell r="RB568">
            <v>0</v>
          </cell>
          <cell r="RC568">
            <v>0</v>
          </cell>
          <cell r="RD568">
            <v>0</v>
          </cell>
          <cell r="RE568">
            <v>0</v>
          </cell>
          <cell r="RP568">
            <v>0</v>
          </cell>
          <cell r="SA568">
            <v>0</v>
          </cell>
          <cell r="AOM568" t="str">
            <v>Сводка затрат</v>
          </cell>
        </row>
        <row r="569">
          <cell r="B569" t="str">
            <v>Реконструкция ВЛ 35 кВ №31,32 в части расширения просеки (ПЭС) (2,12 га)</v>
          </cell>
          <cell r="C569" t="str">
            <v>I_004-52-1-01.21-0072</v>
          </cell>
          <cell r="K569">
            <v>2019</v>
          </cell>
          <cell r="S569" t="str">
            <v>Октябрь 2017</v>
          </cell>
          <cell r="V569">
            <v>60.822069999999997</v>
          </cell>
          <cell r="CC569">
            <v>0</v>
          </cell>
          <cell r="DG569">
            <v>0</v>
          </cell>
          <cell r="EK569">
            <v>5.7636400000000005</v>
          </cell>
          <cell r="OJ569">
            <v>51.544130000000003</v>
          </cell>
          <cell r="OP569">
            <v>629.87852999999996</v>
          </cell>
          <cell r="OQ569">
            <v>51.544130000000003</v>
          </cell>
          <cell r="OR569">
            <v>541.44159999999999</v>
          </cell>
          <cell r="OS569">
            <v>0</v>
          </cell>
          <cell r="OZ569">
            <v>572.57075999999995</v>
          </cell>
          <cell r="PD569">
            <v>0</v>
          </cell>
          <cell r="PF569">
            <v>0</v>
          </cell>
          <cell r="PH569">
            <v>5.7636399999999997</v>
          </cell>
          <cell r="PZ569">
            <v>0</v>
          </cell>
          <cell r="QA569">
            <v>0</v>
          </cell>
          <cell r="QB569">
            <v>26.154600000000002</v>
          </cell>
          <cell r="QC569">
            <v>0</v>
          </cell>
          <cell r="QD569">
            <v>0</v>
          </cell>
          <cell r="QE569">
            <v>0</v>
          </cell>
          <cell r="QM569">
            <v>0</v>
          </cell>
          <cell r="QN569">
            <v>0</v>
          </cell>
          <cell r="QO569">
            <v>5.7636400000000005</v>
          </cell>
          <cell r="QP569">
            <v>0</v>
          </cell>
          <cell r="QQ569">
            <v>0</v>
          </cell>
          <cell r="QR569">
            <v>5.7636400000000005</v>
          </cell>
          <cell r="QZ569">
            <v>0</v>
          </cell>
          <cell r="RA569">
            <v>0</v>
          </cell>
          <cell r="RB569">
            <v>0</v>
          </cell>
          <cell r="RC569">
            <v>0</v>
          </cell>
          <cell r="RD569">
            <v>0</v>
          </cell>
          <cell r="RE569">
            <v>0</v>
          </cell>
          <cell r="RP569">
            <v>0</v>
          </cell>
          <cell r="SA569">
            <v>0</v>
          </cell>
          <cell r="AOM569" t="str">
            <v>Сводка затрат</v>
          </cell>
        </row>
        <row r="570">
          <cell r="B570" t="str">
            <v>Реконструкция ВЛ 35 кВ №33,34 в части расширения просеки (ПЭС) (7,46 га)</v>
          </cell>
          <cell r="C570" t="str">
            <v>I_004-52-1-01.21-0073</v>
          </cell>
          <cell r="K570">
            <v>2019</v>
          </cell>
          <cell r="S570" t="str">
            <v>Октябрь 2017</v>
          </cell>
          <cell r="V570">
            <v>83.152680000000004</v>
          </cell>
          <cell r="CC570">
            <v>0</v>
          </cell>
          <cell r="DG570">
            <v>0</v>
          </cell>
          <cell r="EK570">
            <v>7.8799000000000001</v>
          </cell>
          <cell r="OJ570">
            <v>70.468369999999993</v>
          </cell>
          <cell r="OP570">
            <v>1384.56475</v>
          </cell>
          <cell r="OQ570">
            <v>70.468369999999993</v>
          </cell>
          <cell r="OR570">
            <v>1214.1600900000001</v>
          </cell>
          <cell r="OS570">
            <v>0</v>
          </cell>
          <cell r="OZ570">
            <v>1306.21648</v>
          </cell>
          <cell r="PD570">
            <v>0</v>
          </cell>
          <cell r="PF570">
            <v>0</v>
          </cell>
          <cell r="PH570">
            <v>7.8799000000000001</v>
          </cell>
          <cell r="PZ570">
            <v>0</v>
          </cell>
          <cell r="QA570">
            <v>0</v>
          </cell>
          <cell r="QB570">
            <v>64.64500000000001</v>
          </cell>
          <cell r="QC570">
            <v>0</v>
          </cell>
          <cell r="QD570">
            <v>0</v>
          </cell>
          <cell r="QE570">
            <v>0</v>
          </cell>
          <cell r="QM570">
            <v>0</v>
          </cell>
          <cell r="QN570">
            <v>0</v>
          </cell>
          <cell r="QO570">
            <v>7.8798999999999992</v>
          </cell>
          <cell r="QP570">
            <v>0</v>
          </cell>
          <cell r="QQ570">
            <v>0</v>
          </cell>
          <cell r="QR570">
            <v>7.8798999999999992</v>
          </cell>
          <cell r="QZ570">
            <v>0</v>
          </cell>
          <cell r="RA570">
            <v>0</v>
          </cell>
          <cell r="RB570">
            <v>0</v>
          </cell>
          <cell r="RC570">
            <v>0</v>
          </cell>
          <cell r="RD570">
            <v>0</v>
          </cell>
          <cell r="RE570">
            <v>0</v>
          </cell>
          <cell r="RP570">
            <v>0</v>
          </cell>
          <cell r="SA570">
            <v>0</v>
          </cell>
          <cell r="AOM570" t="str">
            <v>Сводка затрат</v>
          </cell>
        </row>
        <row r="571">
          <cell r="B571" t="str">
            <v>Реконструкция ВЛ 35 кВ №35,36 в части расширения просеки (ПЭС) (20,92 га)</v>
          </cell>
          <cell r="C571" t="str">
            <v>I_004-52-1-01.21-0074</v>
          </cell>
          <cell r="K571">
            <v>2019</v>
          </cell>
          <cell r="S571" t="str">
            <v>Октябрь 2017</v>
          </cell>
          <cell r="V571">
            <v>321.52131000000003</v>
          </cell>
          <cell r="CC571">
            <v>0</v>
          </cell>
          <cell r="DG571">
            <v>0</v>
          </cell>
          <cell r="EK571">
            <v>33.509009999999996</v>
          </cell>
          <cell r="OJ571">
            <v>272.47568999999999</v>
          </cell>
          <cell r="OP571">
            <v>3161.3024799999998</v>
          </cell>
          <cell r="OQ571">
            <v>272.47568999999999</v>
          </cell>
          <cell r="OR571">
            <v>2645.0696699999999</v>
          </cell>
          <cell r="OS571">
            <v>0</v>
          </cell>
          <cell r="OZ571">
            <v>2855.3177799999999</v>
          </cell>
          <cell r="PD571">
            <v>0</v>
          </cell>
          <cell r="PF571">
            <v>0</v>
          </cell>
          <cell r="PH571">
            <v>33.509009999999996</v>
          </cell>
          <cell r="PZ571">
            <v>0</v>
          </cell>
          <cell r="QA571">
            <v>0</v>
          </cell>
          <cell r="QB571">
            <v>125.92516999999999</v>
          </cell>
          <cell r="QC571">
            <v>0</v>
          </cell>
          <cell r="QD571">
            <v>0</v>
          </cell>
          <cell r="QE571">
            <v>0</v>
          </cell>
          <cell r="QM571">
            <v>0</v>
          </cell>
          <cell r="QN571">
            <v>0</v>
          </cell>
          <cell r="QO571">
            <v>33.509010000000004</v>
          </cell>
          <cell r="QP571">
            <v>0</v>
          </cell>
          <cell r="QQ571">
            <v>0</v>
          </cell>
          <cell r="QR571">
            <v>33.509010000000004</v>
          </cell>
          <cell r="QZ571">
            <v>0</v>
          </cell>
          <cell r="RA571">
            <v>0</v>
          </cell>
          <cell r="RB571">
            <v>0</v>
          </cell>
          <cell r="RC571">
            <v>0</v>
          </cell>
          <cell r="RD571">
            <v>0</v>
          </cell>
          <cell r="RE571">
            <v>0</v>
          </cell>
          <cell r="RP571">
            <v>0</v>
          </cell>
          <cell r="SA571">
            <v>0</v>
          </cell>
          <cell r="AOM571" t="str">
            <v>Сводка затрат</v>
          </cell>
        </row>
        <row r="572">
          <cell r="B572" t="str">
            <v>Реконструкция ВЛ 35 кВ №37,38 в части расширения просеки (ПЭС) (16,74 га)</v>
          </cell>
          <cell r="C572" t="str">
            <v>I_004-52-1-01.21-0075</v>
          </cell>
          <cell r="K572">
            <v>2019</v>
          </cell>
          <cell r="S572" t="str">
            <v>Октябрь 2017</v>
          </cell>
          <cell r="V572">
            <v>185.47045</v>
          </cell>
          <cell r="CC572">
            <v>0</v>
          </cell>
          <cell r="DG572">
            <v>0</v>
          </cell>
          <cell r="EK572">
            <v>17.5761</v>
          </cell>
          <cell r="OJ572">
            <v>157.17834999999999</v>
          </cell>
          <cell r="OP572">
            <v>2509.1961299999998</v>
          </cell>
          <cell r="OQ572">
            <v>157.17834999999999</v>
          </cell>
          <cell r="OR572">
            <v>2152.2843600000001</v>
          </cell>
          <cell r="OS572">
            <v>0</v>
          </cell>
          <cell r="OZ572">
            <v>2334.4416799999999</v>
          </cell>
          <cell r="PD572">
            <v>0</v>
          </cell>
          <cell r="PF572">
            <v>0</v>
          </cell>
          <cell r="PH572">
            <v>17.5761</v>
          </cell>
          <cell r="PZ572">
            <v>0</v>
          </cell>
          <cell r="QA572">
            <v>0</v>
          </cell>
          <cell r="QB572">
            <v>112.23160999999999</v>
          </cell>
          <cell r="QC572">
            <v>0</v>
          </cell>
          <cell r="QD572">
            <v>0</v>
          </cell>
          <cell r="QE572">
            <v>0</v>
          </cell>
          <cell r="QM572">
            <v>0</v>
          </cell>
          <cell r="QN572">
            <v>0</v>
          </cell>
          <cell r="QO572">
            <v>17.5761</v>
          </cell>
          <cell r="QP572">
            <v>0</v>
          </cell>
          <cell r="QQ572">
            <v>0</v>
          </cell>
          <cell r="QR572">
            <v>17.5761</v>
          </cell>
          <cell r="QZ572">
            <v>0</v>
          </cell>
          <cell r="RA572">
            <v>0</v>
          </cell>
          <cell r="RB572">
            <v>0</v>
          </cell>
          <cell r="RC572">
            <v>0</v>
          </cell>
          <cell r="RD572">
            <v>0</v>
          </cell>
          <cell r="RE572">
            <v>0</v>
          </cell>
          <cell r="RP572">
            <v>0</v>
          </cell>
          <cell r="SA572">
            <v>0</v>
          </cell>
          <cell r="AOM572" t="str">
            <v>Сводка затрат</v>
          </cell>
        </row>
        <row r="573">
          <cell r="B573" t="str">
            <v>Реконструкция ВЛ 35 кВ №43,44 в части расширения просеки (ПЭС) (2,78 га)</v>
          </cell>
          <cell r="C573" t="str">
            <v>I_004-52-1-01.21-0076</v>
          </cell>
          <cell r="K573">
            <v>2019</v>
          </cell>
          <cell r="S573" t="str">
            <v>Октябрь 2017</v>
          </cell>
          <cell r="V573">
            <v>106.09877</v>
          </cell>
          <cell r="CC573">
            <v>0</v>
          </cell>
          <cell r="DG573">
            <v>0</v>
          </cell>
          <cell r="EK573">
            <v>10.054399999999999</v>
          </cell>
          <cell r="OJ573">
            <v>89.914209999999997</v>
          </cell>
          <cell r="OP573">
            <v>396.08969999999999</v>
          </cell>
          <cell r="OQ573">
            <v>89.914209999999997</v>
          </cell>
          <cell r="OR573">
            <v>276.46794</v>
          </cell>
          <cell r="OS573">
            <v>0</v>
          </cell>
          <cell r="OZ573">
            <v>296.12108999999998</v>
          </cell>
          <cell r="PD573">
            <v>0</v>
          </cell>
          <cell r="PF573">
            <v>0</v>
          </cell>
          <cell r="PH573">
            <v>10.054399999999999</v>
          </cell>
          <cell r="PZ573">
            <v>0</v>
          </cell>
          <cell r="QA573">
            <v>0</v>
          </cell>
          <cell r="QB573">
            <v>6.8434100000000004</v>
          </cell>
          <cell r="QC573">
            <v>0</v>
          </cell>
          <cell r="QD573">
            <v>0</v>
          </cell>
          <cell r="QE573">
            <v>0</v>
          </cell>
          <cell r="QM573">
            <v>0</v>
          </cell>
          <cell r="QN573">
            <v>0</v>
          </cell>
          <cell r="QO573">
            <v>10.054399999999999</v>
          </cell>
          <cell r="QP573">
            <v>0</v>
          </cell>
          <cell r="QQ573">
            <v>0</v>
          </cell>
          <cell r="QR573">
            <v>10.054399999999999</v>
          </cell>
          <cell r="QZ573">
            <v>0</v>
          </cell>
          <cell r="RA573">
            <v>0</v>
          </cell>
          <cell r="RB573">
            <v>0</v>
          </cell>
          <cell r="RC573">
            <v>0</v>
          </cell>
          <cell r="RD573">
            <v>0</v>
          </cell>
          <cell r="RE573">
            <v>0</v>
          </cell>
          <cell r="RP573">
            <v>0</v>
          </cell>
          <cell r="SA573">
            <v>0</v>
          </cell>
          <cell r="AOM573" t="str">
            <v>Сводка затрат</v>
          </cell>
        </row>
        <row r="574">
          <cell r="B574" t="str">
            <v>Реконструкция ВЛ 35 кВ №№61, 62, 71, 72, 81, 82 в части расширения просеки (ПЭС) (63,62 га)</v>
          </cell>
          <cell r="C574" t="str">
            <v>F_000-52-1-01.21-0055</v>
          </cell>
          <cell r="K574">
            <v>0</v>
          </cell>
          <cell r="S574">
            <v>0</v>
          </cell>
          <cell r="V574">
            <v>0</v>
          </cell>
          <cell r="CC574">
            <v>0</v>
          </cell>
          <cell r="DG574">
            <v>0</v>
          </cell>
          <cell r="EK574">
            <v>0</v>
          </cell>
          <cell r="OJ574">
            <v>0</v>
          </cell>
          <cell r="OP574">
            <v>0</v>
          </cell>
          <cell r="OQ574">
            <v>0</v>
          </cell>
          <cell r="OR574">
            <v>0</v>
          </cell>
          <cell r="OS574">
            <v>0</v>
          </cell>
          <cell r="OZ574">
            <v>0</v>
          </cell>
          <cell r="PD574">
            <v>0</v>
          </cell>
          <cell r="PF574">
            <v>0</v>
          </cell>
          <cell r="PH574">
            <v>0</v>
          </cell>
          <cell r="PZ574">
            <v>0</v>
          </cell>
          <cell r="QA574">
            <v>0</v>
          </cell>
          <cell r="QB574">
            <v>0</v>
          </cell>
          <cell r="QC574">
            <v>0</v>
          </cell>
          <cell r="QD574">
            <v>0</v>
          </cell>
          <cell r="QE574">
            <v>0</v>
          </cell>
          <cell r="QM574">
            <v>0</v>
          </cell>
          <cell r="QN574">
            <v>0</v>
          </cell>
          <cell r="QO574">
            <v>0</v>
          </cell>
          <cell r="QP574">
            <v>0</v>
          </cell>
          <cell r="QQ574">
            <v>0</v>
          </cell>
          <cell r="QR574">
            <v>0</v>
          </cell>
          <cell r="QZ574">
            <v>0</v>
          </cell>
          <cell r="RA574">
            <v>0</v>
          </cell>
          <cell r="RB574">
            <v>0</v>
          </cell>
          <cell r="RC574">
            <v>0</v>
          </cell>
          <cell r="RD574">
            <v>0</v>
          </cell>
          <cell r="RE574">
            <v>0</v>
          </cell>
          <cell r="RP574">
            <v>0</v>
          </cell>
          <cell r="SA574">
            <v>0</v>
          </cell>
          <cell r="AOM574" t="str">
            <v>Сметный расчет</v>
          </cell>
        </row>
        <row r="578">
          <cell r="B578"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578" t="str">
            <v>F_000-54-1-01.21-0499</v>
          </cell>
          <cell r="K578">
            <v>0</v>
          </cell>
          <cell r="S578">
            <v>0</v>
          </cell>
          <cell r="V578">
            <v>0</v>
          </cell>
          <cell r="CC578">
            <v>0</v>
          </cell>
          <cell r="DG578">
            <v>0</v>
          </cell>
          <cell r="EK578">
            <v>0</v>
          </cell>
          <cell r="OJ578">
            <v>0</v>
          </cell>
          <cell r="OP578">
            <v>0</v>
          </cell>
          <cell r="OQ578">
            <v>0</v>
          </cell>
          <cell r="OR578">
            <v>0</v>
          </cell>
          <cell r="OS578">
            <v>0</v>
          </cell>
          <cell r="OZ578">
            <v>0</v>
          </cell>
          <cell r="PD578">
            <v>0</v>
          </cell>
          <cell r="PF578">
            <v>0</v>
          </cell>
          <cell r="PH578">
            <v>0</v>
          </cell>
          <cell r="PZ578">
            <v>0</v>
          </cell>
          <cell r="QA578">
            <v>0</v>
          </cell>
          <cell r="QB578">
            <v>0</v>
          </cell>
          <cell r="QC578">
            <v>0</v>
          </cell>
          <cell r="QD578">
            <v>0</v>
          </cell>
          <cell r="QE578">
            <v>0</v>
          </cell>
          <cell r="QM578">
            <v>0</v>
          </cell>
          <cell r="QN578">
            <v>0</v>
          </cell>
          <cell r="QO578">
            <v>0</v>
          </cell>
          <cell r="QP578">
            <v>0</v>
          </cell>
          <cell r="QQ578">
            <v>0</v>
          </cell>
          <cell r="QR578">
            <v>0</v>
          </cell>
          <cell r="QZ578">
            <v>0</v>
          </cell>
          <cell r="RA578">
            <v>0</v>
          </cell>
          <cell r="RB578">
            <v>0</v>
          </cell>
          <cell r="RC578">
            <v>0</v>
          </cell>
          <cell r="RD578">
            <v>0</v>
          </cell>
          <cell r="RE578">
            <v>0</v>
          </cell>
          <cell r="RP578">
            <v>0</v>
          </cell>
          <cell r="SA578">
            <v>0</v>
          </cell>
          <cell r="AOM578" t="str">
            <v>Сметный расчет</v>
          </cell>
        </row>
        <row r="579">
          <cell r="B579" t="str">
            <v>Реконструкция ВЛ 35 кВ №18/19 ПС "Вуктыл-1,2"-ПС "Промбаза" в части расширения просек (ЦЭС) (32,32 га)</v>
          </cell>
          <cell r="C579" t="str">
            <v>I_004-54-1-01.21-0525</v>
          </cell>
          <cell r="K579">
            <v>2020</v>
          </cell>
          <cell r="S579" t="str">
            <v>Февраль 2018</v>
          </cell>
          <cell r="V579">
            <v>365.54038000000003</v>
          </cell>
          <cell r="CC579">
            <v>0</v>
          </cell>
          <cell r="DG579">
            <v>0</v>
          </cell>
          <cell r="EK579">
            <v>0</v>
          </cell>
          <cell r="OJ579">
            <v>309.77998000000002</v>
          </cell>
          <cell r="OP579">
            <v>5533.9362499999997</v>
          </cell>
          <cell r="OQ579">
            <v>309.77998000000002</v>
          </cell>
          <cell r="OR579">
            <v>4430.5750600000001</v>
          </cell>
          <cell r="OS579">
            <v>0</v>
          </cell>
          <cell r="OZ579">
            <v>5224.1562699999995</v>
          </cell>
          <cell r="PD579">
            <v>0</v>
          </cell>
          <cell r="PF579">
            <v>0</v>
          </cell>
          <cell r="PH579">
            <v>0</v>
          </cell>
          <cell r="PZ579">
            <v>0</v>
          </cell>
          <cell r="QA579">
            <v>0</v>
          </cell>
          <cell r="QB579">
            <v>288.32087000000001</v>
          </cell>
          <cell r="QC579">
            <v>0</v>
          </cell>
          <cell r="QD579">
            <v>0</v>
          </cell>
          <cell r="QE579">
            <v>0</v>
          </cell>
          <cell r="QM579">
            <v>0</v>
          </cell>
          <cell r="QN579">
            <v>0</v>
          </cell>
          <cell r="QO579">
            <v>0</v>
          </cell>
          <cell r="QP579">
            <v>0</v>
          </cell>
          <cell r="QQ579">
            <v>0</v>
          </cell>
          <cell r="QR579">
            <v>0</v>
          </cell>
          <cell r="QZ579">
            <v>0</v>
          </cell>
          <cell r="RA579">
            <v>0</v>
          </cell>
          <cell r="RB579">
            <v>0</v>
          </cell>
          <cell r="RC579">
            <v>0</v>
          </cell>
          <cell r="RD579">
            <v>0</v>
          </cell>
          <cell r="RE579">
            <v>0</v>
          </cell>
          <cell r="RP579">
            <v>0</v>
          </cell>
          <cell r="SA579">
            <v>0</v>
          </cell>
          <cell r="AOM579" t="str">
            <v>Сводка затрат</v>
          </cell>
        </row>
        <row r="585">
          <cell r="B585" t="str">
            <v>Реконструкция ВЛ 35 кВ №8 СТЭЦ – ПС «Металлобаза» в части расширения просеки в Ухтинском районе Республики Коми в объеме 5,09 га (ЦЭС)</v>
          </cell>
          <cell r="C585" t="str">
            <v>I_000-54-1-01.21-0511</v>
          </cell>
          <cell r="K585">
            <v>2019</v>
          </cell>
          <cell r="S585" t="str">
            <v>Февраль 2018</v>
          </cell>
          <cell r="V585">
            <v>65.012929999999997</v>
          </cell>
          <cell r="CC585">
            <v>0</v>
          </cell>
          <cell r="DG585">
            <v>0</v>
          </cell>
          <cell r="EK585">
            <v>488.05610999999999</v>
          </cell>
          <cell r="OJ585">
            <v>55.095700000000001</v>
          </cell>
          <cell r="OP585">
            <v>703.53979000000004</v>
          </cell>
          <cell r="OQ585">
            <v>55.095700000000001</v>
          </cell>
          <cell r="OR585">
            <v>585.53377999999998</v>
          </cell>
          <cell r="OS585">
            <v>0</v>
          </cell>
          <cell r="OZ585">
            <v>162.14862000000005</v>
          </cell>
          <cell r="PD585">
            <v>0</v>
          </cell>
          <cell r="PF585">
            <v>0</v>
          </cell>
          <cell r="PH585">
            <v>486.29547000000002</v>
          </cell>
          <cell r="PZ585">
            <v>0</v>
          </cell>
          <cell r="QA585">
            <v>0</v>
          </cell>
          <cell r="QB585">
            <v>35.79</v>
          </cell>
          <cell r="QC585">
            <v>0</v>
          </cell>
          <cell r="QD585">
            <v>0</v>
          </cell>
          <cell r="QE585">
            <v>35.79</v>
          </cell>
          <cell r="QM585">
            <v>0</v>
          </cell>
          <cell r="QN585">
            <v>0</v>
          </cell>
          <cell r="QO585">
            <v>1.6493699999999998</v>
          </cell>
          <cell r="QP585">
            <v>0</v>
          </cell>
          <cell r="QQ585">
            <v>0</v>
          </cell>
          <cell r="QR585">
            <v>1.6493699999999998</v>
          </cell>
          <cell r="QZ585">
            <v>0</v>
          </cell>
          <cell r="RA585">
            <v>0</v>
          </cell>
          <cell r="RB585">
            <v>439.07474000000002</v>
          </cell>
          <cell r="RC585">
            <v>0</v>
          </cell>
          <cell r="RD585">
            <v>0</v>
          </cell>
          <cell r="RE585">
            <v>439.07474000000002</v>
          </cell>
          <cell r="RP585">
            <v>0</v>
          </cell>
          <cell r="SA585">
            <v>0</v>
          </cell>
          <cell r="AOM585" t="str">
            <v>Сводка затрат</v>
          </cell>
        </row>
        <row r="586">
          <cell r="B586" t="str">
            <v>Реконструкция ВЛ 35 кВ №33 "Княжпогост-Онежье" в части расширения просек в Княжпогостском районе Республики Коми (ЮЭС) (26,44 га)</v>
          </cell>
          <cell r="C586" t="str">
            <v>F_000-55-1-01.21-0006</v>
          </cell>
          <cell r="K586">
            <v>2016</v>
          </cell>
          <cell r="S586" t="str">
            <v>Июль 2016</v>
          </cell>
          <cell r="V586">
            <v>0</v>
          </cell>
          <cell r="CC586">
            <v>646.49724000000003</v>
          </cell>
          <cell r="DG586">
            <v>3567.1071499999998</v>
          </cell>
          <cell r="EK586">
            <v>0</v>
          </cell>
          <cell r="OJ586">
            <v>0</v>
          </cell>
          <cell r="OP586">
            <v>3602.2775699999997</v>
          </cell>
          <cell r="OQ586">
            <v>149.09998999999999</v>
          </cell>
          <cell r="OR586">
            <v>3417.0270100000002</v>
          </cell>
          <cell r="OS586">
            <v>0</v>
          </cell>
          <cell r="OZ586">
            <v>0</v>
          </cell>
          <cell r="PD586">
            <v>3602.2775699999997</v>
          </cell>
          <cell r="PF586">
            <v>0</v>
          </cell>
          <cell r="PH586">
            <v>0</v>
          </cell>
          <cell r="PZ586">
            <v>0</v>
          </cell>
          <cell r="QA586">
            <v>0</v>
          </cell>
          <cell r="QB586">
            <v>191.36689999999999</v>
          </cell>
          <cell r="QC586">
            <v>191.36689999999999</v>
          </cell>
          <cell r="QD586">
            <v>0</v>
          </cell>
          <cell r="QE586">
            <v>0</v>
          </cell>
          <cell r="QM586">
            <v>0</v>
          </cell>
          <cell r="QN586">
            <v>0</v>
          </cell>
          <cell r="QO586">
            <v>14.65057</v>
          </cell>
          <cell r="QP586">
            <v>14.65057</v>
          </cell>
          <cell r="QQ586">
            <v>0</v>
          </cell>
          <cell r="QR586">
            <v>0</v>
          </cell>
          <cell r="QZ586">
            <v>0</v>
          </cell>
          <cell r="RA586">
            <v>0</v>
          </cell>
          <cell r="RB586">
            <v>0</v>
          </cell>
          <cell r="RC586">
            <v>0</v>
          </cell>
          <cell r="RD586">
            <v>0</v>
          </cell>
          <cell r="RE586">
            <v>0</v>
          </cell>
          <cell r="RP586">
            <v>0</v>
          </cell>
          <cell r="SA586">
            <v>0</v>
          </cell>
          <cell r="AOM586" t="str">
            <v>Сводка затрат</v>
          </cell>
        </row>
        <row r="587">
          <cell r="B587"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587" t="str">
            <v>I_000-52-1-01.21-0062</v>
          </cell>
          <cell r="K587">
            <v>2019</v>
          </cell>
          <cell r="S587" t="str">
            <v xml:space="preserve"> </v>
          </cell>
          <cell r="V587">
            <v>0</v>
          </cell>
          <cell r="CC587">
            <v>0</v>
          </cell>
          <cell r="DG587">
            <v>0</v>
          </cell>
          <cell r="EK587">
            <v>35.518149999999999</v>
          </cell>
          <cell r="OJ587">
            <v>0</v>
          </cell>
          <cell r="OP587">
            <v>1506.88</v>
          </cell>
          <cell r="OQ587">
            <v>56.900030000000001</v>
          </cell>
          <cell r="OR587">
            <v>1148.61014</v>
          </cell>
          <cell r="OS587">
            <v>0</v>
          </cell>
          <cell r="OZ587">
            <v>1341.38831</v>
          </cell>
          <cell r="PD587">
            <v>0</v>
          </cell>
          <cell r="PF587">
            <v>0</v>
          </cell>
          <cell r="PH587">
            <v>165.49169000000001</v>
          </cell>
          <cell r="PZ587">
            <v>0</v>
          </cell>
          <cell r="QA587">
            <v>0</v>
          </cell>
          <cell r="QB587">
            <v>95.442449999999994</v>
          </cell>
          <cell r="QC587">
            <v>0</v>
          </cell>
          <cell r="QD587">
            <v>0</v>
          </cell>
          <cell r="QE587">
            <v>35.518149999999999</v>
          </cell>
          <cell r="QM587">
            <v>0</v>
          </cell>
          <cell r="QN587">
            <v>0</v>
          </cell>
          <cell r="QO587">
            <v>0</v>
          </cell>
          <cell r="QP587">
            <v>0</v>
          </cell>
          <cell r="QQ587">
            <v>0</v>
          </cell>
          <cell r="QR587">
            <v>0</v>
          </cell>
          <cell r="QZ587">
            <v>0</v>
          </cell>
          <cell r="RA587">
            <v>0</v>
          </cell>
          <cell r="RB587">
            <v>0</v>
          </cell>
          <cell r="RC587">
            <v>0</v>
          </cell>
          <cell r="RD587">
            <v>0</v>
          </cell>
          <cell r="RE587">
            <v>0</v>
          </cell>
          <cell r="RP587">
            <v>153.36877999999999</v>
          </cell>
          <cell r="SA587">
            <v>0</v>
          </cell>
          <cell r="AOM587" t="str">
            <v>Сметный расчет</v>
          </cell>
        </row>
        <row r="588">
          <cell r="B588" t="str">
            <v>Реконструкция ВЛ 35 кВ №39 в части расширения просеки в объеме 62,64 га (ПЭС)</v>
          </cell>
          <cell r="C588" t="str">
            <v>F_000-52-1-01.21-0066</v>
          </cell>
          <cell r="K588">
            <v>2019</v>
          </cell>
          <cell r="S588" t="str">
            <v xml:space="preserve"> </v>
          </cell>
          <cell r="V588">
            <v>0</v>
          </cell>
          <cell r="CC588">
            <v>0</v>
          </cell>
          <cell r="DG588">
            <v>0</v>
          </cell>
          <cell r="EK588">
            <v>69.073629999999994</v>
          </cell>
          <cell r="OJ588">
            <v>0</v>
          </cell>
          <cell r="OP588">
            <v>7770.2882088066299</v>
          </cell>
          <cell r="OQ588">
            <v>351.15451000000002</v>
          </cell>
          <cell r="OR588">
            <v>7088.5654400000003</v>
          </cell>
          <cell r="OS588">
            <v>0</v>
          </cell>
          <cell r="OZ588">
            <v>7423.1335788066299</v>
          </cell>
          <cell r="PD588">
            <v>0</v>
          </cell>
          <cell r="PF588">
            <v>0</v>
          </cell>
          <cell r="PH588">
            <v>347.15463</v>
          </cell>
          <cell r="PZ588">
            <v>0</v>
          </cell>
          <cell r="QA588">
            <v>0</v>
          </cell>
          <cell r="QB588">
            <v>256.28300000000002</v>
          </cell>
          <cell r="QC588">
            <v>0</v>
          </cell>
          <cell r="QD588">
            <v>0</v>
          </cell>
          <cell r="QE588">
            <v>69.073629999999994</v>
          </cell>
          <cell r="QM588">
            <v>0</v>
          </cell>
          <cell r="QN588">
            <v>0</v>
          </cell>
          <cell r="QO588">
            <v>0</v>
          </cell>
          <cell r="QP588">
            <v>0</v>
          </cell>
          <cell r="QQ588">
            <v>0</v>
          </cell>
          <cell r="QR588">
            <v>0</v>
          </cell>
          <cell r="QZ588">
            <v>0</v>
          </cell>
          <cell r="RA588">
            <v>0</v>
          </cell>
          <cell r="RB588">
            <v>0</v>
          </cell>
          <cell r="RC588">
            <v>0</v>
          </cell>
          <cell r="RD588">
            <v>0</v>
          </cell>
          <cell r="RE588">
            <v>0</v>
          </cell>
          <cell r="RP588">
            <v>328.13558</v>
          </cell>
          <cell r="SA588">
            <v>0</v>
          </cell>
          <cell r="AOM588" t="str">
            <v>Сметный расчет</v>
          </cell>
        </row>
        <row r="589">
          <cell r="B589"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589" t="str">
            <v>F_000-54-1-01.21-0313</v>
          </cell>
          <cell r="K589">
            <v>2019</v>
          </cell>
          <cell r="S589" t="str">
            <v xml:space="preserve"> </v>
          </cell>
          <cell r="V589">
            <v>0</v>
          </cell>
          <cell r="CC589">
            <v>0</v>
          </cell>
          <cell r="DG589">
            <v>0</v>
          </cell>
          <cell r="EK589">
            <v>0</v>
          </cell>
          <cell r="OJ589">
            <v>0</v>
          </cell>
          <cell r="OP589">
            <v>5623.6716404058297</v>
          </cell>
          <cell r="OQ589">
            <v>190</v>
          </cell>
          <cell r="OR589">
            <v>5096.9744199999996</v>
          </cell>
          <cell r="OS589">
            <v>0</v>
          </cell>
          <cell r="OZ589">
            <v>5623.6716404058297</v>
          </cell>
          <cell r="PD589">
            <v>0</v>
          </cell>
          <cell r="PF589">
            <v>0</v>
          </cell>
          <cell r="PH589">
            <v>0</v>
          </cell>
          <cell r="PZ589">
            <v>0</v>
          </cell>
          <cell r="QA589">
            <v>0</v>
          </cell>
          <cell r="QB589">
            <v>185.483</v>
          </cell>
          <cell r="QC589">
            <v>0</v>
          </cell>
          <cell r="QD589">
            <v>0</v>
          </cell>
          <cell r="QE589">
            <v>0</v>
          </cell>
          <cell r="QM589">
            <v>0</v>
          </cell>
          <cell r="QN589">
            <v>0</v>
          </cell>
          <cell r="QO589">
            <v>0</v>
          </cell>
          <cell r="QP589">
            <v>0</v>
          </cell>
          <cell r="QQ589">
            <v>0</v>
          </cell>
          <cell r="QR589">
            <v>0</v>
          </cell>
          <cell r="QZ589">
            <v>0</v>
          </cell>
          <cell r="RA589">
            <v>0</v>
          </cell>
          <cell r="RB589">
            <v>0</v>
          </cell>
          <cell r="RC589">
            <v>0</v>
          </cell>
          <cell r="RD589">
            <v>0</v>
          </cell>
          <cell r="RE589">
            <v>0</v>
          </cell>
          <cell r="RP589">
            <v>0</v>
          </cell>
          <cell r="SA589">
            <v>0</v>
          </cell>
          <cell r="AOM589" t="str">
            <v>Сметный расчет</v>
          </cell>
        </row>
        <row r="590">
          <cell r="B590" t="str">
            <v>Реконструкция ВЛ 35 кВ №13 ПС «Водный» - ПС «Гер-Ель» - ПС «Боровая» в части расширения просеки в объеме 80,10 га (ЦЭС)</v>
          </cell>
          <cell r="C590" t="str">
            <v>F_000-54-1-01.21-0513</v>
          </cell>
          <cell r="K590">
            <v>2019</v>
          </cell>
          <cell r="S590" t="str">
            <v>Октябрь 2017</v>
          </cell>
          <cell r="V590">
            <v>0</v>
          </cell>
          <cell r="CC590">
            <v>0</v>
          </cell>
          <cell r="DG590">
            <v>525.98208999999997</v>
          </cell>
          <cell r="EK590">
            <v>9611.17821</v>
          </cell>
          <cell r="OJ590">
            <v>0</v>
          </cell>
          <cell r="OP590">
            <v>11719.999</v>
          </cell>
          <cell r="OQ590">
            <v>434.32</v>
          </cell>
          <cell r="OR590">
            <v>8679.5643099999998</v>
          </cell>
          <cell r="OS590">
            <v>0</v>
          </cell>
          <cell r="OZ590">
            <v>1697.3565599999984</v>
          </cell>
          <cell r="PD590">
            <v>0</v>
          </cell>
          <cell r="PF590">
            <v>447.80448999999999</v>
          </cell>
          <cell r="PH590">
            <v>9574.837950000001</v>
          </cell>
          <cell r="PZ590">
            <v>0</v>
          </cell>
          <cell r="QA590">
            <v>0</v>
          </cell>
          <cell r="QB590">
            <v>860.99783000000002</v>
          </cell>
          <cell r="QC590">
            <v>0</v>
          </cell>
          <cell r="QD590">
            <v>0</v>
          </cell>
          <cell r="QE590">
            <v>860.99783000000002</v>
          </cell>
          <cell r="QM590">
            <v>0</v>
          </cell>
          <cell r="QN590">
            <v>0</v>
          </cell>
          <cell r="QO590">
            <v>563.55871000000002</v>
          </cell>
          <cell r="QP590">
            <v>0</v>
          </cell>
          <cell r="QQ590">
            <v>13.484489999999999</v>
          </cell>
          <cell r="QR590">
            <v>550.07421999999997</v>
          </cell>
          <cell r="QZ590">
            <v>0</v>
          </cell>
          <cell r="RA590">
            <v>0</v>
          </cell>
          <cell r="RB590">
            <v>7961.8755700000002</v>
          </cell>
          <cell r="RC590">
            <v>0</v>
          </cell>
          <cell r="RD590">
            <v>0</v>
          </cell>
          <cell r="RE590">
            <v>7961.8755700000002</v>
          </cell>
          <cell r="RP590">
            <v>0</v>
          </cell>
          <cell r="SA590">
            <v>0</v>
          </cell>
          <cell r="AOM590" t="str">
            <v>Сводка затрат</v>
          </cell>
        </row>
        <row r="591">
          <cell r="B591" t="str">
            <v>Реконструкция ВЛ 35 кВ №6/7 "СТЭЦ" - ПС "Водозабор", отпайка от ВЛ 35 кВ №6 до ПС "Керки" в части расширения просеки в объеме 28,31 га (ЦЭС)</v>
          </cell>
          <cell r="C591" t="str">
            <v>F_000-54-1-01.21-0504</v>
          </cell>
          <cell r="K591">
            <v>2019</v>
          </cell>
          <cell r="S591" t="str">
            <v>Октябрь 2017</v>
          </cell>
          <cell r="V591">
            <v>0</v>
          </cell>
          <cell r="CC591">
            <v>0</v>
          </cell>
          <cell r="DG591">
            <v>314.11914000000002</v>
          </cell>
          <cell r="EK591">
            <v>1259.6842800000002</v>
          </cell>
          <cell r="OJ591">
            <v>0</v>
          </cell>
          <cell r="OP591">
            <v>3578.6862700000001</v>
          </cell>
          <cell r="OQ591">
            <v>259.37810000000002</v>
          </cell>
          <cell r="OR591">
            <v>2389.2728499999998</v>
          </cell>
          <cell r="OS591">
            <v>0</v>
          </cell>
          <cell r="OZ591">
            <v>2060.3923400000003</v>
          </cell>
          <cell r="PD591">
            <v>0</v>
          </cell>
          <cell r="PF591">
            <v>267.43108000000001</v>
          </cell>
          <cell r="PH591">
            <v>1250.8628499999998</v>
          </cell>
          <cell r="PZ591">
            <v>0</v>
          </cell>
          <cell r="QA591">
            <v>0</v>
          </cell>
          <cell r="QB591">
            <v>243.00166999999999</v>
          </cell>
          <cell r="QC591">
            <v>0</v>
          </cell>
          <cell r="QD591">
            <v>0</v>
          </cell>
          <cell r="QE591">
            <v>243.00166999999999</v>
          </cell>
          <cell r="QM591">
            <v>0</v>
          </cell>
          <cell r="QN591">
            <v>0</v>
          </cell>
          <cell r="QO591">
            <v>93.960560000000001</v>
          </cell>
          <cell r="QP591">
            <v>0</v>
          </cell>
          <cell r="QQ591">
            <v>8.0529799999999998</v>
          </cell>
          <cell r="QR591">
            <v>85.907579999999996</v>
          </cell>
          <cell r="QZ591">
            <v>0</v>
          </cell>
          <cell r="RA591">
            <v>0</v>
          </cell>
          <cell r="RB591">
            <v>872.94564000000003</v>
          </cell>
          <cell r="RC591">
            <v>0</v>
          </cell>
          <cell r="RD591">
            <v>0</v>
          </cell>
          <cell r="RE591">
            <v>872.94564000000003</v>
          </cell>
          <cell r="RP591">
            <v>0</v>
          </cell>
          <cell r="SA591">
            <v>0</v>
          </cell>
          <cell r="AOM591" t="str">
            <v>Сводка затрат</v>
          </cell>
        </row>
        <row r="592">
          <cell r="B592" t="str">
            <v>Реконструкция ВЛ 35 кВ №10 отпайка от ВЛ 35 кВ № 5/10 до ПС "Дальняя", ВЛ 35 кВ №5/10 ПС "Ветлосян" - ПС "УТС" - ПС "Озерная" в части расширения просек в объеме 9,61 га (ЦЭС)</v>
          </cell>
          <cell r="C592" t="str">
            <v>F_000-54-1-01.21-0514</v>
          </cell>
          <cell r="K592">
            <v>2019</v>
          </cell>
          <cell r="S592" t="str">
            <v>Октябрь 2017</v>
          </cell>
          <cell r="V592">
            <v>0</v>
          </cell>
          <cell r="CC592">
            <v>0</v>
          </cell>
          <cell r="DG592">
            <v>130.22958</v>
          </cell>
          <cell r="EK592">
            <v>128.89090000000002</v>
          </cell>
          <cell r="OJ592">
            <v>0</v>
          </cell>
          <cell r="OP592">
            <v>1331.3574900000001</v>
          </cell>
          <cell r="OQ592">
            <v>107.5347</v>
          </cell>
          <cell r="OR592">
            <v>881.42223000000001</v>
          </cell>
          <cell r="OS592">
            <v>0</v>
          </cell>
          <cell r="OZ592">
            <v>1093.7363800000001</v>
          </cell>
          <cell r="PD592">
            <v>0</v>
          </cell>
          <cell r="PF592">
            <v>110.87334</v>
          </cell>
          <cell r="PH592">
            <v>126.74776999999999</v>
          </cell>
          <cell r="PZ592">
            <v>0</v>
          </cell>
          <cell r="QA592">
            <v>0</v>
          </cell>
          <cell r="QB592">
            <v>91.2</v>
          </cell>
          <cell r="QC592">
            <v>0</v>
          </cell>
          <cell r="QD592">
            <v>0</v>
          </cell>
          <cell r="QE592">
            <v>91.2</v>
          </cell>
          <cell r="QM592">
            <v>0</v>
          </cell>
          <cell r="QN592">
            <v>0</v>
          </cell>
          <cell r="QO592">
            <v>26.980139999999999</v>
          </cell>
          <cell r="QP592">
            <v>0</v>
          </cell>
          <cell r="QQ592">
            <v>3.3386399999999998</v>
          </cell>
          <cell r="QR592">
            <v>23.641500000000001</v>
          </cell>
          <cell r="QZ592">
            <v>0</v>
          </cell>
          <cell r="RA592">
            <v>0</v>
          </cell>
          <cell r="RB592">
            <v>0</v>
          </cell>
          <cell r="RC592">
            <v>0</v>
          </cell>
          <cell r="RD592">
            <v>0</v>
          </cell>
          <cell r="RE592">
            <v>0</v>
          </cell>
          <cell r="RP592">
            <v>0</v>
          </cell>
          <cell r="SA592">
            <v>0</v>
          </cell>
          <cell r="AOM592" t="str">
            <v>Сводка затрат</v>
          </cell>
        </row>
        <row r="593">
          <cell r="B593" t="str">
            <v>Реконструкция ВЛ 35 кВ №3 ПС «Дальняя» – ПС «Водовод» в части расширения просек в объеме 6,03 га (ЦЭС)</v>
          </cell>
          <cell r="C593" t="str">
            <v>F_000-54-1-01.21-0515</v>
          </cell>
          <cell r="K593">
            <v>2018</v>
          </cell>
          <cell r="S593" t="str">
            <v>Октябрь 2017</v>
          </cell>
          <cell r="V593">
            <v>0</v>
          </cell>
          <cell r="CC593">
            <v>0</v>
          </cell>
          <cell r="DG593">
            <v>67.273650000000004</v>
          </cell>
          <cell r="EK593">
            <v>780.84531000000004</v>
          </cell>
          <cell r="OJ593">
            <v>0</v>
          </cell>
          <cell r="OP593">
            <v>836.01325999999995</v>
          </cell>
          <cell r="OQ593">
            <v>55.55</v>
          </cell>
          <cell r="OR593">
            <v>629.22415000000001</v>
          </cell>
          <cell r="OS593">
            <v>0</v>
          </cell>
          <cell r="OZ593">
            <v>0</v>
          </cell>
          <cell r="PD593">
            <v>0</v>
          </cell>
          <cell r="PF593">
            <v>57.274649999999994</v>
          </cell>
          <cell r="PH593">
            <v>778.73860999999999</v>
          </cell>
          <cell r="PZ593">
            <v>0</v>
          </cell>
          <cell r="QA593">
            <v>0</v>
          </cell>
          <cell r="QB593">
            <v>136.096</v>
          </cell>
          <cell r="QC593">
            <v>0</v>
          </cell>
          <cell r="QD593">
            <v>0</v>
          </cell>
          <cell r="QE593">
            <v>136.096</v>
          </cell>
          <cell r="QM593">
            <v>0</v>
          </cell>
          <cell r="QN593">
            <v>0</v>
          </cell>
          <cell r="QO593">
            <v>3.4392100000000001</v>
          </cell>
          <cell r="QP593">
            <v>0</v>
          </cell>
          <cell r="QQ593">
            <v>1.72465</v>
          </cell>
          <cell r="QR593">
            <v>1.7145599999999999</v>
          </cell>
          <cell r="QZ593">
            <v>0</v>
          </cell>
          <cell r="RA593">
            <v>0</v>
          </cell>
          <cell r="RB593">
            <v>629.22415000000001</v>
          </cell>
          <cell r="RC593">
            <v>0</v>
          </cell>
          <cell r="RD593">
            <v>0</v>
          </cell>
          <cell r="RE593">
            <v>629.22415000000001</v>
          </cell>
          <cell r="RP593">
            <v>0</v>
          </cell>
          <cell r="SA593">
            <v>0</v>
          </cell>
          <cell r="AOM593" t="str">
            <v>Сводка затрат</v>
          </cell>
        </row>
        <row r="594">
          <cell r="B594" t="str">
            <v>Реконструкция ВЛ 35 кВ №4 ПС "Металлобаза - ПС "Водовод - ПС "Седью" в части расширения просек в объеме 20,06 га (ЦЭС)</v>
          </cell>
          <cell r="C594" t="str">
            <v>F_000-54-1-01.21-0516</v>
          </cell>
          <cell r="K594">
            <v>2019</v>
          </cell>
          <cell r="S594" t="str">
            <v>Октябрь 2017</v>
          </cell>
          <cell r="V594">
            <v>0</v>
          </cell>
          <cell r="CC594">
            <v>0</v>
          </cell>
          <cell r="DG594">
            <v>232.40000999999998</v>
          </cell>
          <cell r="EK594">
            <v>1071.7875899999999</v>
          </cell>
          <cell r="OJ594">
            <v>0</v>
          </cell>
          <cell r="OP594">
            <v>3120.2179999999998</v>
          </cell>
          <cell r="OQ594">
            <v>191.9</v>
          </cell>
          <cell r="OR594">
            <v>2118.61924</v>
          </cell>
          <cell r="OS594">
            <v>0</v>
          </cell>
          <cell r="OZ594">
            <v>1859.0113499999998</v>
          </cell>
          <cell r="PD594">
            <v>0</v>
          </cell>
          <cell r="PF594">
            <v>197.85801000000001</v>
          </cell>
          <cell r="PH594">
            <v>1063.3486400000002</v>
          </cell>
          <cell r="PZ594">
            <v>0</v>
          </cell>
          <cell r="QA594">
            <v>0</v>
          </cell>
          <cell r="QB594">
            <v>218.09423000000001</v>
          </cell>
          <cell r="QC594">
            <v>0</v>
          </cell>
          <cell r="QD594">
            <v>0</v>
          </cell>
          <cell r="QE594">
            <v>218.09423000000001</v>
          </cell>
          <cell r="QM594">
            <v>0</v>
          </cell>
          <cell r="QN594">
            <v>0</v>
          </cell>
          <cell r="QO594">
            <v>70.145480000000006</v>
          </cell>
          <cell r="QP594">
            <v>0</v>
          </cell>
          <cell r="QQ594">
            <v>5.9580099999999998</v>
          </cell>
          <cell r="QR594">
            <v>64.187470000000005</v>
          </cell>
          <cell r="QZ594">
            <v>0</v>
          </cell>
          <cell r="RA594">
            <v>0</v>
          </cell>
          <cell r="RB594">
            <v>734.18389999999999</v>
          </cell>
          <cell r="RC594">
            <v>0</v>
          </cell>
          <cell r="RD594">
            <v>0</v>
          </cell>
          <cell r="RE594">
            <v>734.18389999999999</v>
          </cell>
          <cell r="RP594">
            <v>0</v>
          </cell>
          <cell r="SA594">
            <v>0</v>
          </cell>
          <cell r="AOM594" t="str">
            <v>Сводка затрат</v>
          </cell>
        </row>
        <row r="595">
          <cell r="B595" t="str">
            <v>Реконструкция ВЛ 35 кВ №15 ПС "Н.Одес" – ПС "ДНС-2" – ПС "ДНС-3"- ПС "ГНСП 5" в части расширения просек в объеме 4,23 га (ЦЭС)</v>
          </cell>
          <cell r="C595" t="str">
            <v>F_000-54-1-01.21-0517</v>
          </cell>
          <cell r="K595">
            <v>2019</v>
          </cell>
          <cell r="S595" t="str">
            <v xml:space="preserve"> </v>
          </cell>
          <cell r="V595">
            <v>0</v>
          </cell>
          <cell r="CC595">
            <v>0</v>
          </cell>
          <cell r="DG595">
            <v>0</v>
          </cell>
          <cell r="EK595">
            <v>0</v>
          </cell>
          <cell r="OJ595">
            <v>0</v>
          </cell>
          <cell r="OP595">
            <v>549.37946972093914</v>
          </cell>
          <cell r="OQ595">
            <v>103</v>
          </cell>
          <cell r="OR595">
            <v>428.25946972093914</v>
          </cell>
          <cell r="OS595">
            <v>0</v>
          </cell>
          <cell r="OZ595">
            <v>549.37946972093914</v>
          </cell>
          <cell r="PD595">
            <v>0</v>
          </cell>
          <cell r="PF595">
            <v>0</v>
          </cell>
          <cell r="PH595">
            <v>0</v>
          </cell>
          <cell r="PZ595">
            <v>0</v>
          </cell>
          <cell r="QA595">
            <v>0</v>
          </cell>
          <cell r="QB595">
            <v>18.12</v>
          </cell>
          <cell r="QC595">
            <v>0</v>
          </cell>
          <cell r="QD595">
            <v>0</v>
          </cell>
          <cell r="QE595">
            <v>0</v>
          </cell>
          <cell r="QM595">
            <v>0</v>
          </cell>
          <cell r="QN595">
            <v>0</v>
          </cell>
          <cell r="QO595">
            <v>0</v>
          </cell>
          <cell r="QP595">
            <v>0</v>
          </cell>
          <cell r="QQ595">
            <v>0</v>
          </cell>
          <cell r="QR595">
            <v>0</v>
          </cell>
          <cell r="QZ595">
            <v>0</v>
          </cell>
          <cell r="RA595">
            <v>0</v>
          </cell>
          <cell r="RB595">
            <v>0</v>
          </cell>
          <cell r="RC595">
            <v>0</v>
          </cell>
          <cell r="RD595">
            <v>0</v>
          </cell>
          <cell r="RE595">
            <v>0</v>
          </cell>
          <cell r="RP595">
            <v>0</v>
          </cell>
          <cell r="SA595">
            <v>0</v>
          </cell>
          <cell r="AOM595" t="str">
            <v>Сметный расчет</v>
          </cell>
        </row>
        <row r="596">
          <cell r="B596" t="str">
            <v>Реконструкция ВЛ 35 кВ №60 ПС «С.Савинобор» – ПС «Дутово» в части расширения просек в объеме 55,87 га (ЦЭС)</v>
          </cell>
          <cell r="C596" t="str">
            <v>F_000-54-1-01.21-0518</v>
          </cell>
          <cell r="K596">
            <v>2019</v>
          </cell>
          <cell r="S596" t="str">
            <v xml:space="preserve"> </v>
          </cell>
          <cell r="V596">
            <v>0</v>
          </cell>
          <cell r="CC596">
            <v>0</v>
          </cell>
          <cell r="DG596">
            <v>0</v>
          </cell>
          <cell r="EK596">
            <v>0</v>
          </cell>
          <cell r="OJ596">
            <v>0</v>
          </cell>
          <cell r="OP596">
            <v>7256.2248163850745</v>
          </cell>
          <cell r="OQ596">
            <v>311.60000000000002</v>
          </cell>
          <cell r="OR596">
            <v>6576.62727</v>
          </cell>
          <cell r="OS596">
            <v>0</v>
          </cell>
          <cell r="OZ596">
            <v>7256.2248163850745</v>
          </cell>
          <cell r="PD596">
            <v>0</v>
          </cell>
          <cell r="PF596">
            <v>0</v>
          </cell>
          <cell r="PH596">
            <v>0</v>
          </cell>
          <cell r="PZ596">
            <v>0</v>
          </cell>
          <cell r="QA596">
            <v>0</v>
          </cell>
          <cell r="QB596">
            <v>239.328</v>
          </cell>
          <cell r="QC596">
            <v>0</v>
          </cell>
          <cell r="QD596">
            <v>0</v>
          </cell>
          <cell r="QE596">
            <v>0</v>
          </cell>
          <cell r="QM596">
            <v>0</v>
          </cell>
          <cell r="QN596">
            <v>0</v>
          </cell>
          <cell r="QO596">
            <v>0</v>
          </cell>
          <cell r="QP596">
            <v>0</v>
          </cell>
          <cell r="QQ596">
            <v>0</v>
          </cell>
          <cell r="QR596">
            <v>0</v>
          </cell>
          <cell r="QZ596">
            <v>0</v>
          </cell>
          <cell r="RA596">
            <v>0</v>
          </cell>
          <cell r="RB596">
            <v>0</v>
          </cell>
          <cell r="RC596">
            <v>0</v>
          </cell>
          <cell r="RD596">
            <v>0</v>
          </cell>
          <cell r="RE596">
            <v>0</v>
          </cell>
          <cell r="RP596">
            <v>0</v>
          </cell>
          <cell r="SA596">
            <v>0</v>
          </cell>
          <cell r="AOM596" t="str">
            <v>Сметный расчет</v>
          </cell>
        </row>
        <row r="597">
          <cell r="B597" t="str">
            <v>Реконструкция ВЛ 35 кВ №34 "Синдор-Ропча" в части расширения просек в Княжпогостском районе Республики Коми в объеме 18,85 га (ЮЭС)</v>
          </cell>
          <cell r="C597" t="str">
            <v>F_000-55-1-01.21-0007</v>
          </cell>
          <cell r="K597">
            <v>0</v>
          </cell>
          <cell r="S597">
            <v>0</v>
          </cell>
          <cell r="V597">
            <v>0</v>
          </cell>
          <cell r="CC597">
            <v>0</v>
          </cell>
          <cell r="DG597">
            <v>0</v>
          </cell>
          <cell r="EK597">
            <v>0</v>
          </cell>
          <cell r="OJ597">
            <v>0</v>
          </cell>
          <cell r="OP597">
            <v>0</v>
          </cell>
          <cell r="OQ597">
            <v>0</v>
          </cell>
          <cell r="OR597">
            <v>0</v>
          </cell>
          <cell r="OS597">
            <v>0</v>
          </cell>
          <cell r="OZ597">
            <v>0</v>
          </cell>
          <cell r="PD597">
            <v>0</v>
          </cell>
          <cell r="PF597">
            <v>0</v>
          </cell>
          <cell r="PH597">
            <v>0</v>
          </cell>
          <cell r="PZ597">
            <v>0</v>
          </cell>
          <cell r="QA597">
            <v>0</v>
          </cell>
          <cell r="QB597">
            <v>0</v>
          </cell>
          <cell r="QC597">
            <v>0</v>
          </cell>
          <cell r="QD597">
            <v>0</v>
          </cell>
          <cell r="QE597">
            <v>0</v>
          </cell>
          <cell r="QM597">
            <v>0</v>
          </cell>
          <cell r="QN597">
            <v>0</v>
          </cell>
          <cell r="QO597">
            <v>0</v>
          </cell>
          <cell r="QP597">
            <v>0</v>
          </cell>
          <cell r="QQ597">
            <v>0</v>
          </cell>
          <cell r="QR597">
            <v>0</v>
          </cell>
          <cell r="QZ597">
            <v>0</v>
          </cell>
          <cell r="RA597">
            <v>0</v>
          </cell>
          <cell r="RB597">
            <v>0</v>
          </cell>
          <cell r="RC597">
            <v>0</v>
          </cell>
          <cell r="RD597">
            <v>0</v>
          </cell>
          <cell r="RE597">
            <v>0</v>
          </cell>
          <cell r="RP597">
            <v>0</v>
          </cell>
          <cell r="SA597">
            <v>0</v>
          </cell>
          <cell r="AOM597" t="str">
            <v>Сметный расчет</v>
          </cell>
        </row>
        <row r="598">
          <cell r="B598" t="str">
            <v>Реконструкция ВЛ 35 кВ №37 "Усогорск-Кослан" в части расширения просек в Удорском районе Республики Коми в объеме 11,1 га (ЮЭС)</v>
          </cell>
          <cell r="C598" t="str">
            <v>F_000-55-1-01.21-0008</v>
          </cell>
          <cell r="K598">
            <v>0</v>
          </cell>
          <cell r="S598">
            <v>0</v>
          </cell>
          <cell r="V598">
            <v>0</v>
          </cell>
          <cell r="CC598">
            <v>0</v>
          </cell>
          <cell r="DG598">
            <v>0</v>
          </cell>
          <cell r="EK598">
            <v>0</v>
          </cell>
          <cell r="OJ598">
            <v>0</v>
          </cell>
          <cell r="OP598">
            <v>0</v>
          </cell>
          <cell r="OQ598">
            <v>0</v>
          </cell>
          <cell r="OR598">
            <v>0</v>
          </cell>
          <cell r="OS598">
            <v>0</v>
          </cell>
          <cell r="OZ598">
            <v>0</v>
          </cell>
          <cell r="PD598">
            <v>0</v>
          </cell>
          <cell r="PF598">
            <v>0</v>
          </cell>
          <cell r="PH598">
            <v>0</v>
          </cell>
          <cell r="PZ598">
            <v>0</v>
          </cell>
          <cell r="QA598">
            <v>0</v>
          </cell>
          <cell r="QB598">
            <v>0</v>
          </cell>
          <cell r="QC598">
            <v>0</v>
          </cell>
          <cell r="QD598">
            <v>0</v>
          </cell>
          <cell r="QE598">
            <v>0</v>
          </cell>
          <cell r="QM598">
            <v>0</v>
          </cell>
          <cell r="QN598">
            <v>0</v>
          </cell>
          <cell r="QO598">
            <v>0</v>
          </cell>
          <cell r="QP598">
            <v>0</v>
          </cell>
          <cell r="QQ598">
            <v>0</v>
          </cell>
          <cell r="QR598">
            <v>0</v>
          </cell>
          <cell r="QZ598">
            <v>0</v>
          </cell>
          <cell r="RA598">
            <v>0</v>
          </cell>
          <cell r="RB598">
            <v>0</v>
          </cell>
          <cell r="RC598">
            <v>0</v>
          </cell>
          <cell r="RD598">
            <v>0</v>
          </cell>
          <cell r="RE598">
            <v>0</v>
          </cell>
          <cell r="RP598">
            <v>0</v>
          </cell>
          <cell r="SA598">
            <v>0</v>
          </cell>
          <cell r="AOM598" t="str">
            <v>Сметный расчет</v>
          </cell>
        </row>
        <row r="599">
          <cell r="B599" t="str">
            <v>Реконструкция ВЛ 35 кВ №12, №13 в части расширения просеки в объеме 24,42 га (ПЭС)</v>
          </cell>
          <cell r="C599" t="str">
            <v>F_000-52-1-01.21-0049</v>
          </cell>
          <cell r="K599">
            <v>2018</v>
          </cell>
          <cell r="S599" t="str">
            <v>Октябрь 2017</v>
          </cell>
          <cell r="V599">
            <v>0</v>
          </cell>
          <cell r="CC599">
            <v>0</v>
          </cell>
          <cell r="DG599">
            <v>298.57280000000003</v>
          </cell>
          <cell r="EK599">
            <v>3624.7846199999999</v>
          </cell>
          <cell r="OJ599">
            <v>0</v>
          </cell>
          <cell r="OP599">
            <v>3383.5726299999997</v>
          </cell>
          <cell r="OQ599">
            <v>246.541</v>
          </cell>
          <cell r="OR599">
            <v>2650</v>
          </cell>
          <cell r="OS599">
            <v>0</v>
          </cell>
          <cell r="OZ599">
            <v>0</v>
          </cell>
          <cell r="PD599">
            <v>0</v>
          </cell>
          <cell r="PF599">
            <v>254.19542000000001</v>
          </cell>
          <cell r="PH599">
            <v>3129.3772100000001</v>
          </cell>
          <cell r="PZ599">
            <v>0</v>
          </cell>
          <cell r="QA599">
            <v>0</v>
          </cell>
          <cell r="QB599">
            <v>216.24312</v>
          </cell>
          <cell r="QC599">
            <v>0</v>
          </cell>
          <cell r="QD599">
            <v>0</v>
          </cell>
          <cell r="QE599">
            <v>216.24312</v>
          </cell>
          <cell r="QM599">
            <v>0</v>
          </cell>
          <cell r="QN599">
            <v>0</v>
          </cell>
          <cell r="QO599">
            <v>168.52515</v>
          </cell>
          <cell r="QP599">
            <v>0</v>
          </cell>
          <cell r="QQ599">
            <v>7.65442</v>
          </cell>
          <cell r="QR599">
            <v>160.87073000000001</v>
          </cell>
          <cell r="QZ599">
            <v>0</v>
          </cell>
          <cell r="RA599">
            <v>0</v>
          </cell>
          <cell r="RB599">
            <v>0</v>
          </cell>
          <cell r="RC599">
            <v>0</v>
          </cell>
          <cell r="RD599">
            <v>0</v>
          </cell>
          <cell r="RE599">
            <v>0</v>
          </cell>
          <cell r="RP599">
            <v>0</v>
          </cell>
          <cell r="SA599">
            <v>0</v>
          </cell>
          <cell r="AOM599" t="str">
            <v>Сводка затрат</v>
          </cell>
        </row>
        <row r="600">
          <cell r="B600"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600" t="str">
            <v>I_000-52-1-01.21-0067</v>
          </cell>
          <cell r="K600">
            <v>2020</v>
          </cell>
          <cell r="S600" t="str">
            <v xml:space="preserve"> </v>
          </cell>
          <cell r="V600">
            <v>0</v>
          </cell>
          <cell r="CC600">
            <v>0</v>
          </cell>
          <cell r="DG600">
            <v>0</v>
          </cell>
          <cell r="EK600">
            <v>0</v>
          </cell>
          <cell r="OJ600">
            <v>0</v>
          </cell>
          <cell r="OP600">
            <v>7466.64</v>
          </cell>
          <cell r="OQ600">
            <v>1006.8</v>
          </cell>
          <cell r="OR600">
            <v>5693.0056500000001</v>
          </cell>
          <cell r="OS600">
            <v>0</v>
          </cell>
          <cell r="OZ600">
            <v>7466.64</v>
          </cell>
          <cell r="PD600">
            <v>0</v>
          </cell>
          <cell r="PF600">
            <v>0</v>
          </cell>
          <cell r="PH600">
            <v>0</v>
          </cell>
          <cell r="PZ600">
            <v>0</v>
          </cell>
          <cell r="QA600">
            <v>0</v>
          </cell>
          <cell r="QB600">
            <v>479.55052000000001</v>
          </cell>
          <cell r="QC600">
            <v>0</v>
          </cell>
          <cell r="QD600">
            <v>0</v>
          </cell>
          <cell r="QE600">
            <v>0</v>
          </cell>
          <cell r="QM600">
            <v>0</v>
          </cell>
          <cell r="QN600">
            <v>0</v>
          </cell>
          <cell r="QO600">
            <v>0</v>
          </cell>
          <cell r="QP600">
            <v>0</v>
          </cell>
          <cell r="QQ600">
            <v>0</v>
          </cell>
          <cell r="QR600">
            <v>0</v>
          </cell>
          <cell r="QZ600">
            <v>0</v>
          </cell>
          <cell r="RA600">
            <v>0</v>
          </cell>
          <cell r="RB600">
            <v>0</v>
          </cell>
          <cell r="RC600">
            <v>0</v>
          </cell>
          <cell r="RD600">
            <v>0</v>
          </cell>
          <cell r="RE600">
            <v>0</v>
          </cell>
          <cell r="RP600">
            <v>0</v>
          </cell>
          <cell r="SA600">
            <v>0</v>
          </cell>
          <cell r="AOM600" t="str">
            <v>Сметный расчет</v>
          </cell>
        </row>
        <row r="601">
          <cell r="B601"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601" t="str">
            <v>I_000-52-1-01.21-0068</v>
          </cell>
          <cell r="K601">
            <v>2020</v>
          </cell>
          <cell r="S601" t="str">
            <v xml:space="preserve"> </v>
          </cell>
          <cell r="V601">
            <v>0</v>
          </cell>
          <cell r="CC601">
            <v>0</v>
          </cell>
          <cell r="DG601">
            <v>0</v>
          </cell>
          <cell r="EK601">
            <v>0</v>
          </cell>
          <cell r="OJ601">
            <v>0</v>
          </cell>
          <cell r="OP601">
            <v>13182.74</v>
          </cell>
          <cell r="OQ601">
            <v>1777.6</v>
          </cell>
          <cell r="OR601">
            <v>10051.536389999999</v>
          </cell>
          <cell r="OS601">
            <v>0</v>
          </cell>
          <cell r="OZ601">
            <v>13182.74</v>
          </cell>
          <cell r="PD601">
            <v>0</v>
          </cell>
          <cell r="PF601">
            <v>0</v>
          </cell>
          <cell r="PH601">
            <v>0</v>
          </cell>
          <cell r="PZ601">
            <v>0</v>
          </cell>
          <cell r="QA601">
            <v>0</v>
          </cell>
          <cell r="QB601">
            <v>846.55377999999996</v>
          </cell>
          <cell r="QC601">
            <v>0</v>
          </cell>
          <cell r="QD601">
            <v>0</v>
          </cell>
          <cell r="QE601">
            <v>0</v>
          </cell>
          <cell r="QM601">
            <v>0</v>
          </cell>
          <cell r="QN601">
            <v>0</v>
          </cell>
          <cell r="QO601">
            <v>0</v>
          </cell>
          <cell r="QP601">
            <v>0</v>
          </cell>
          <cell r="QQ601">
            <v>0</v>
          </cell>
          <cell r="QR601">
            <v>0</v>
          </cell>
          <cell r="QZ601">
            <v>0</v>
          </cell>
          <cell r="RA601">
            <v>0</v>
          </cell>
          <cell r="RB601">
            <v>0</v>
          </cell>
          <cell r="RC601">
            <v>0</v>
          </cell>
          <cell r="RD601">
            <v>0</v>
          </cell>
          <cell r="RE601">
            <v>0</v>
          </cell>
          <cell r="RP601">
            <v>0</v>
          </cell>
          <cell r="SA601">
            <v>0</v>
          </cell>
          <cell r="AOM601" t="str">
            <v>Сметный расчет</v>
          </cell>
        </row>
        <row r="602">
          <cell r="B602"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602" t="str">
            <v>I_000-52-1-01.21-0050</v>
          </cell>
          <cell r="K602">
            <v>2020</v>
          </cell>
          <cell r="S602" t="str">
            <v xml:space="preserve"> </v>
          </cell>
          <cell r="V602">
            <v>0</v>
          </cell>
          <cell r="CC602">
            <v>0</v>
          </cell>
          <cell r="DG602">
            <v>0</v>
          </cell>
          <cell r="EK602">
            <v>0</v>
          </cell>
          <cell r="OJ602">
            <v>0</v>
          </cell>
          <cell r="OP602">
            <v>10094.58</v>
          </cell>
          <cell r="OQ602">
            <v>1361.2</v>
          </cell>
          <cell r="OR602">
            <v>7696.9798199999996</v>
          </cell>
          <cell r="OS602">
            <v>0</v>
          </cell>
          <cell r="OZ602">
            <v>10094.58</v>
          </cell>
          <cell r="PD602">
            <v>0</v>
          </cell>
          <cell r="PF602">
            <v>0</v>
          </cell>
          <cell r="PH602">
            <v>0</v>
          </cell>
          <cell r="PZ602">
            <v>0</v>
          </cell>
          <cell r="QA602">
            <v>0</v>
          </cell>
          <cell r="QB602">
            <v>648.29346999999996</v>
          </cell>
          <cell r="QC602">
            <v>0</v>
          </cell>
          <cell r="QD602">
            <v>0</v>
          </cell>
          <cell r="QE602">
            <v>0</v>
          </cell>
          <cell r="QM602">
            <v>0</v>
          </cell>
          <cell r="QN602">
            <v>0</v>
          </cell>
          <cell r="QO602">
            <v>0</v>
          </cell>
          <cell r="QP602">
            <v>0</v>
          </cell>
          <cell r="QQ602">
            <v>0</v>
          </cell>
          <cell r="QR602">
            <v>0</v>
          </cell>
          <cell r="QZ602">
            <v>0</v>
          </cell>
          <cell r="RA602">
            <v>0</v>
          </cell>
          <cell r="RB602">
            <v>0</v>
          </cell>
          <cell r="RC602">
            <v>0</v>
          </cell>
          <cell r="RD602">
            <v>0</v>
          </cell>
          <cell r="RE602">
            <v>0</v>
          </cell>
          <cell r="RP602">
            <v>0</v>
          </cell>
          <cell r="SA602">
            <v>0</v>
          </cell>
          <cell r="AOM602" t="str">
            <v>Сметный расчет</v>
          </cell>
        </row>
        <row r="603">
          <cell r="B603"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603" t="str">
            <v>I_000-52-1-01.21-0064</v>
          </cell>
          <cell r="K603">
            <v>2020</v>
          </cell>
          <cell r="S603" t="str">
            <v xml:space="preserve"> </v>
          </cell>
          <cell r="V603">
            <v>0</v>
          </cell>
          <cell r="CC603">
            <v>0</v>
          </cell>
          <cell r="DG603">
            <v>0</v>
          </cell>
          <cell r="EK603">
            <v>0</v>
          </cell>
          <cell r="OJ603">
            <v>0</v>
          </cell>
          <cell r="OP603">
            <v>2149.1999999999998</v>
          </cell>
          <cell r="OQ603">
            <v>289.8</v>
          </cell>
          <cell r="OR603">
            <v>1638.68994</v>
          </cell>
          <cell r="OS603">
            <v>0</v>
          </cell>
          <cell r="OZ603">
            <v>2149.1999999999998</v>
          </cell>
          <cell r="PD603">
            <v>0</v>
          </cell>
          <cell r="PF603">
            <v>0</v>
          </cell>
          <cell r="PH603">
            <v>0</v>
          </cell>
          <cell r="PZ603">
            <v>0</v>
          </cell>
          <cell r="QA603">
            <v>0</v>
          </cell>
          <cell r="QB603">
            <v>138.09676999999999</v>
          </cell>
          <cell r="QC603">
            <v>0</v>
          </cell>
          <cell r="QD603">
            <v>0</v>
          </cell>
          <cell r="QE603">
            <v>0</v>
          </cell>
          <cell r="QM603">
            <v>0</v>
          </cell>
          <cell r="QN603">
            <v>0</v>
          </cell>
          <cell r="QO603">
            <v>0</v>
          </cell>
          <cell r="QP603">
            <v>0</v>
          </cell>
          <cell r="QQ603">
            <v>0</v>
          </cell>
          <cell r="QR603">
            <v>0</v>
          </cell>
          <cell r="QZ603">
            <v>0</v>
          </cell>
          <cell r="RA603">
            <v>0</v>
          </cell>
          <cell r="RB603">
            <v>0</v>
          </cell>
          <cell r="RC603">
            <v>0</v>
          </cell>
          <cell r="RD603">
            <v>0</v>
          </cell>
          <cell r="RE603">
            <v>0</v>
          </cell>
          <cell r="RP603">
            <v>0</v>
          </cell>
          <cell r="SA603">
            <v>0</v>
          </cell>
          <cell r="AOM603" t="str">
            <v>Сметный расчет</v>
          </cell>
        </row>
        <row r="604">
          <cell r="B604" t="str">
            <v>Реконструкция ВЛ 35 кВ №41/42 ПС "Ярега"-ПС "Первомайская"-ПС "Вентствол", ВЛ 35 кВ №43,44 ПС "Ярега"-ПС "Н.Доманик" в части расширения просеки в объеме 15,21 га (ЦЭС)</v>
          </cell>
          <cell r="C604" t="str">
            <v>F_000-54-1-01.21-0506</v>
          </cell>
          <cell r="K604">
            <v>0</v>
          </cell>
          <cell r="S604" t="str">
            <v xml:space="preserve"> </v>
          </cell>
          <cell r="V604">
            <v>0</v>
          </cell>
          <cell r="CC604">
            <v>0</v>
          </cell>
          <cell r="DG604">
            <v>0</v>
          </cell>
          <cell r="EK604">
            <v>0</v>
          </cell>
          <cell r="OJ604">
            <v>0</v>
          </cell>
          <cell r="OP604">
            <v>0</v>
          </cell>
          <cell r="OQ604">
            <v>0</v>
          </cell>
          <cell r="OR604">
            <v>0</v>
          </cell>
          <cell r="OS604">
            <v>0</v>
          </cell>
          <cell r="OZ604">
            <v>0</v>
          </cell>
          <cell r="PD604">
            <v>0</v>
          </cell>
          <cell r="PF604">
            <v>0</v>
          </cell>
          <cell r="PH604">
            <v>0</v>
          </cell>
          <cell r="PZ604">
            <v>0</v>
          </cell>
          <cell r="QA604">
            <v>0</v>
          </cell>
          <cell r="QB604">
            <v>0</v>
          </cell>
          <cell r="QC604">
            <v>0</v>
          </cell>
          <cell r="QD604">
            <v>0</v>
          </cell>
          <cell r="QE604">
            <v>0</v>
          </cell>
          <cell r="QM604">
            <v>0</v>
          </cell>
          <cell r="QN604">
            <v>0</v>
          </cell>
          <cell r="QO604">
            <v>0</v>
          </cell>
          <cell r="QP604">
            <v>0</v>
          </cell>
          <cell r="QQ604">
            <v>0</v>
          </cell>
          <cell r="QR604">
            <v>0</v>
          </cell>
          <cell r="QZ604">
            <v>0</v>
          </cell>
          <cell r="RA604">
            <v>0</v>
          </cell>
          <cell r="RB604">
            <v>0</v>
          </cell>
          <cell r="RC604">
            <v>0</v>
          </cell>
          <cell r="RD604">
            <v>0</v>
          </cell>
          <cell r="RE604">
            <v>0</v>
          </cell>
          <cell r="RP604">
            <v>0</v>
          </cell>
          <cell r="SA604">
            <v>0</v>
          </cell>
          <cell r="AOM604" t="str">
            <v>Сметный расчет</v>
          </cell>
        </row>
        <row r="605">
          <cell r="B605"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605" t="str">
            <v>F_000-54-1-01.21-0508</v>
          </cell>
          <cell r="K605">
            <v>2019</v>
          </cell>
          <cell r="S605" t="str">
            <v xml:space="preserve"> </v>
          </cell>
          <cell r="V605">
            <v>0</v>
          </cell>
          <cell r="CC605">
            <v>0</v>
          </cell>
          <cell r="DG605">
            <v>0</v>
          </cell>
          <cell r="EK605">
            <v>0</v>
          </cell>
          <cell r="OJ605">
            <v>0</v>
          </cell>
          <cell r="OP605">
            <v>7297.7854382079349</v>
          </cell>
          <cell r="OQ605">
            <v>267</v>
          </cell>
          <cell r="OR605">
            <v>6614.2954499999996</v>
          </cell>
          <cell r="OS605">
            <v>0</v>
          </cell>
          <cell r="OZ605">
            <v>7297.7854382079349</v>
          </cell>
          <cell r="PD605">
            <v>0</v>
          </cell>
          <cell r="PF605">
            <v>0</v>
          </cell>
          <cell r="PH605">
            <v>0</v>
          </cell>
          <cell r="PZ605">
            <v>0</v>
          </cell>
          <cell r="QA605">
            <v>0</v>
          </cell>
          <cell r="QB605">
            <v>240.69900000000001</v>
          </cell>
          <cell r="QC605">
            <v>0</v>
          </cell>
          <cell r="QD605">
            <v>0</v>
          </cell>
          <cell r="QE605">
            <v>0</v>
          </cell>
          <cell r="QM605">
            <v>0</v>
          </cell>
          <cell r="QN605">
            <v>0</v>
          </cell>
          <cell r="QO605">
            <v>0</v>
          </cell>
          <cell r="QP605">
            <v>0</v>
          </cell>
          <cell r="QQ605">
            <v>0</v>
          </cell>
          <cell r="QR605">
            <v>0</v>
          </cell>
          <cell r="QZ605">
            <v>0</v>
          </cell>
          <cell r="RA605">
            <v>0</v>
          </cell>
          <cell r="RB605">
            <v>0</v>
          </cell>
          <cell r="RC605">
            <v>0</v>
          </cell>
          <cell r="RD605">
            <v>0</v>
          </cell>
          <cell r="RE605">
            <v>0</v>
          </cell>
          <cell r="RP605">
            <v>0</v>
          </cell>
          <cell r="SA605">
            <v>0</v>
          </cell>
          <cell r="AOM605" t="str">
            <v>Сметный расчет</v>
          </cell>
        </row>
        <row r="606">
          <cell r="B606" t="str">
            <v>Реконструкция ВЛ 35 кВ №24/25 ПС "Ветлосян" - ПС "Геолог" - ПС "Бельгоп" - ПС "ДСК" в части расширения просеки в объеме 5,46 га (ЦЭС)</v>
          </cell>
          <cell r="C606" t="str">
            <v>F_000-54-1-01.21-0312</v>
          </cell>
          <cell r="K606">
            <v>2019</v>
          </cell>
          <cell r="S606" t="str">
            <v>Октябрь 2017</v>
          </cell>
          <cell r="V606">
            <v>0</v>
          </cell>
          <cell r="CC606">
            <v>0</v>
          </cell>
          <cell r="DG606">
            <v>97.852640000000008</v>
          </cell>
          <cell r="EK606">
            <v>368.05813000000006</v>
          </cell>
          <cell r="OJ606">
            <v>0</v>
          </cell>
          <cell r="OP606">
            <v>662.39</v>
          </cell>
          <cell r="OQ606">
            <v>80.8</v>
          </cell>
          <cell r="OR606">
            <v>415.69080000000002</v>
          </cell>
          <cell r="OS606">
            <v>0</v>
          </cell>
          <cell r="OZ606">
            <v>212.54102999999998</v>
          </cell>
          <cell r="PD606">
            <v>0</v>
          </cell>
          <cell r="PF606">
            <v>83.308639999999997</v>
          </cell>
          <cell r="PH606">
            <v>366.54033000000004</v>
          </cell>
          <cell r="PZ606">
            <v>0</v>
          </cell>
          <cell r="QA606">
            <v>0</v>
          </cell>
          <cell r="QB606">
            <v>43.85</v>
          </cell>
          <cell r="QC606">
            <v>0</v>
          </cell>
          <cell r="QD606">
            <v>0</v>
          </cell>
          <cell r="QE606">
            <v>43.85</v>
          </cell>
          <cell r="QM606">
            <v>0</v>
          </cell>
          <cell r="QN606">
            <v>0</v>
          </cell>
          <cell r="QO606">
            <v>5.0025999999999993</v>
          </cell>
          <cell r="QP606">
            <v>0</v>
          </cell>
          <cell r="QQ606">
            <v>2.5086399999999998</v>
          </cell>
          <cell r="QR606">
            <v>2.49396</v>
          </cell>
          <cell r="QZ606">
            <v>0</v>
          </cell>
          <cell r="RA606">
            <v>0</v>
          </cell>
          <cell r="RB606">
            <v>311.76416999999998</v>
          </cell>
          <cell r="RC606">
            <v>0</v>
          </cell>
          <cell r="RD606">
            <v>0</v>
          </cell>
          <cell r="RE606">
            <v>311.76416999999998</v>
          </cell>
          <cell r="RP606">
            <v>0</v>
          </cell>
          <cell r="SA606">
            <v>0</v>
          </cell>
          <cell r="AOM606" t="str">
            <v>Сводка затрат</v>
          </cell>
        </row>
        <row r="607">
          <cell r="B607" t="str">
            <v>Реконструкция ВЛ 35 кВ №57 ПС «Подчерье» – ПС «Кырта» в части расширения просек в объеме 37,2 га (ЦЭС)</v>
          </cell>
          <cell r="C607" t="str">
            <v>F_000-54-1-01.21-0519</v>
          </cell>
          <cell r="K607">
            <v>2019</v>
          </cell>
          <cell r="S607" t="str">
            <v xml:space="preserve"> </v>
          </cell>
          <cell r="V607">
            <v>0</v>
          </cell>
          <cell r="CC607">
            <v>0</v>
          </cell>
          <cell r="DG607">
            <v>0</v>
          </cell>
          <cell r="EK607">
            <v>0</v>
          </cell>
          <cell r="OJ607">
            <v>0</v>
          </cell>
          <cell r="OP607">
            <v>4831.4222869075493</v>
          </cell>
          <cell r="OQ607">
            <v>204.98</v>
          </cell>
          <cell r="OR607">
            <v>4378.9249099999997</v>
          </cell>
          <cell r="OS607">
            <v>0</v>
          </cell>
          <cell r="OZ607">
            <v>4831.4222869075493</v>
          </cell>
          <cell r="PD607">
            <v>0</v>
          </cell>
          <cell r="PF607">
            <v>0</v>
          </cell>
          <cell r="PH607">
            <v>0</v>
          </cell>
          <cell r="PZ607">
            <v>0</v>
          </cell>
          <cell r="QA607">
            <v>0</v>
          </cell>
          <cell r="QB607">
            <v>159.352</v>
          </cell>
          <cell r="QC607">
            <v>0</v>
          </cell>
          <cell r="QD607">
            <v>0</v>
          </cell>
          <cell r="QE607">
            <v>0</v>
          </cell>
          <cell r="QM607">
            <v>0</v>
          </cell>
          <cell r="QN607">
            <v>0</v>
          </cell>
          <cell r="QO607">
            <v>0</v>
          </cell>
          <cell r="QP607">
            <v>0</v>
          </cell>
          <cell r="QQ607">
            <v>0</v>
          </cell>
          <cell r="QR607">
            <v>0</v>
          </cell>
          <cell r="QZ607">
            <v>0</v>
          </cell>
          <cell r="RA607">
            <v>0</v>
          </cell>
          <cell r="RB607">
            <v>0</v>
          </cell>
          <cell r="RC607">
            <v>0</v>
          </cell>
          <cell r="RD607">
            <v>0</v>
          </cell>
          <cell r="RE607">
            <v>0</v>
          </cell>
          <cell r="RP607">
            <v>0</v>
          </cell>
          <cell r="SA607">
            <v>0</v>
          </cell>
          <cell r="AOM607" t="str">
            <v>Сметный расчет</v>
          </cell>
        </row>
        <row r="608">
          <cell r="B608" t="str">
            <v>Реконструкция ВЛ 35 кВ №17 ПС "Н.Одес" – ПС "Джьер" в части расширения просек в г. Сосногорске Республики Коми в объеме 78 га (ЦЭС)</v>
          </cell>
          <cell r="C608" t="str">
            <v>I_000-54-1-01.21-0520</v>
          </cell>
          <cell r="K608">
            <v>2019</v>
          </cell>
          <cell r="S608" t="str">
            <v xml:space="preserve"> </v>
          </cell>
          <cell r="V608">
            <v>0</v>
          </cell>
          <cell r="CC608">
            <v>0</v>
          </cell>
          <cell r="DG608">
            <v>0</v>
          </cell>
          <cell r="EK608">
            <v>0</v>
          </cell>
          <cell r="OJ608">
            <v>0</v>
          </cell>
          <cell r="OP608">
            <v>10181.84</v>
          </cell>
          <cell r="OQ608">
            <v>407</v>
          </cell>
          <cell r="OR608">
            <v>9181.6167399999995</v>
          </cell>
          <cell r="OS608">
            <v>0</v>
          </cell>
          <cell r="OZ608">
            <v>10181.84</v>
          </cell>
          <cell r="PD608">
            <v>0</v>
          </cell>
          <cell r="PF608">
            <v>0</v>
          </cell>
          <cell r="PH608">
            <v>0</v>
          </cell>
          <cell r="PZ608">
            <v>0</v>
          </cell>
          <cell r="QA608">
            <v>0</v>
          </cell>
          <cell r="QB608">
            <v>649.29097999999999</v>
          </cell>
          <cell r="QC608">
            <v>0</v>
          </cell>
          <cell r="QD608">
            <v>0</v>
          </cell>
          <cell r="QE608">
            <v>0</v>
          </cell>
          <cell r="QM608">
            <v>0</v>
          </cell>
          <cell r="QN608">
            <v>0</v>
          </cell>
          <cell r="QO608">
            <v>0</v>
          </cell>
          <cell r="QP608">
            <v>0</v>
          </cell>
          <cell r="QQ608">
            <v>0</v>
          </cell>
          <cell r="QR608">
            <v>0</v>
          </cell>
          <cell r="QZ608">
            <v>0</v>
          </cell>
          <cell r="RA608">
            <v>0</v>
          </cell>
          <cell r="RB608">
            <v>0</v>
          </cell>
          <cell r="RC608">
            <v>0</v>
          </cell>
          <cell r="RD608">
            <v>0</v>
          </cell>
          <cell r="RE608">
            <v>0</v>
          </cell>
          <cell r="RP608">
            <v>0</v>
          </cell>
          <cell r="SA608">
            <v>0</v>
          </cell>
          <cell r="AOM608" t="str">
            <v>Сметный расчет</v>
          </cell>
        </row>
        <row r="609">
          <cell r="B609" t="str">
            <v>Реконструкция ВЛ 35 кВ №131 отпайка на ПС «Илыч» в части расширения просек в Троицко-Печорском районе Республики Коми в объеме 18,9 га (ЦЭС)</v>
          </cell>
          <cell r="C609" t="str">
            <v>F_000-54-1-01.21-0521</v>
          </cell>
          <cell r="K609">
            <v>2019</v>
          </cell>
          <cell r="S609" t="str">
            <v xml:space="preserve"> </v>
          </cell>
          <cell r="V609">
            <v>0</v>
          </cell>
          <cell r="CC609">
            <v>0</v>
          </cell>
          <cell r="DG609">
            <v>0</v>
          </cell>
          <cell r="EK609">
            <v>0</v>
          </cell>
          <cell r="OJ609">
            <v>0</v>
          </cell>
          <cell r="OP609">
            <v>2454.674</v>
          </cell>
          <cell r="OQ609">
            <v>155</v>
          </cell>
          <cell r="OR609">
            <v>2224.7763599999998</v>
          </cell>
          <cell r="OS609">
            <v>0</v>
          </cell>
          <cell r="OZ609">
            <v>2454.674</v>
          </cell>
          <cell r="PD609">
            <v>0</v>
          </cell>
          <cell r="PF609">
            <v>0</v>
          </cell>
          <cell r="PH609">
            <v>0</v>
          </cell>
          <cell r="PZ609">
            <v>0</v>
          </cell>
          <cell r="QA609">
            <v>0</v>
          </cell>
          <cell r="QB609">
            <v>80.960999999999999</v>
          </cell>
          <cell r="QC609">
            <v>0</v>
          </cell>
          <cell r="QD609">
            <v>0</v>
          </cell>
          <cell r="QE609">
            <v>0</v>
          </cell>
          <cell r="QM609">
            <v>0</v>
          </cell>
          <cell r="QN609">
            <v>0</v>
          </cell>
          <cell r="QO609">
            <v>0</v>
          </cell>
          <cell r="QP609">
            <v>0</v>
          </cell>
          <cell r="QQ609">
            <v>0</v>
          </cell>
          <cell r="QR609">
            <v>0</v>
          </cell>
          <cell r="QZ609">
            <v>0</v>
          </cell>
          <cell r="RA609">
            <v>0</v>
          </cell>
          <cell r="RB609">
            <v>0</v>
          </cell>
          <cell r="RC609">
            <v>0</v>
          </cell>
          <cell r="RD609">
            <v>0</v>
          </cell>
          <cell r="RE609">
            <v>0</v>
          </cell>
          <cell r="RP609">
            <v>0</v>
          </cell>
          <cell r="SA609">
            <v>0</v>
          </cell>
          <cell r="AOM609" t="str">
            <v>Сметный расчет</v>
          </cell>
        </row>
        <row r="610">
          <cell r="B610"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610" t="str">
            <v>F_000-54-1-01.21-0522</v>
          </cell>
          <cell r="K610">
            <v>2019</v>
          </cell>
          <cell r="S610" t="str">
            <v xml:space="preserve"> </v>
          </cell>
          <cell r="V610">
            <v>0</v>
          </cell>
          <cell r="CC610">
            <v>0</v>
          </cell>
          <cell r="DG610">
            <v>0</v>
          </cell>
          <cell r="EK610">
            <v>0</v>
          </cell>
          <cell r="OJ610">
            <v>0</v>
          </cell>
          <cell r="OP610">
            <v>9630.375</v>
          </cell>
          <cell r="OQ610">
            <v>780</v>
          </cell>
          <cell r="OR610">
            <v>8728.4215700000004</v>
          </cell>
          <cell r="OS610">
            <v>0</v>
          </cell>
          <cell r="OZ610">
            <v>9630.375</v>
          </cell>
          <cell r="PD610">
            <v>0</v>
          </cell>
          <cell r="PF610">
            <v>0</v>
          </cell>
          <cell r="PH610">
            <v>0</v>
          </cell>
          <cell r="PZ610">
            <v>0</v>
          </cell>
          <cell r="QA610">
            <v>0</v>
          </cell>
          <cell r="QB610">
            <v>317.63400000000001</v>
          </cell>
          <cell r="QC610">
            <v>0</v>
          </cell>
          <cell r="QD610">
            <v>0</v>
          </cell>
          <cell r="QE610">
            <v>0</v>
          </cell>
          <cell r="QM610">
            <v>0</v>
          </cell>
          <cell r="QN610">
            <v>0</v>
          </cell>
          <cell r="QO610">
            <v>0</v>
          </cell>
          <cell r="QP610">
            <v>0</v>
          </cell>
          <cell r="QQ610">
            <v>0</v>
          </cell>
          <cell r="QR610">
            <v>0</v>
          </cell>
          <cell r="QZ610">
            <v>0</v>
          </cell>
          <cell r="RA610">
            <v>0</v>
          </cell>
          <cell r="RB610">
            <v>0</v>
          </cell>
          <cell r="RC610">
            <v>0</v>
          </cell>
          <cell r="RD610">
            <v>0</v>
          </cell>
          <cell r="RE610">
            <v>0</v>
          </cell>
          <cell r="RP610">
            <v>0</v>
          </cell>
          <cell r="SA610">
            <v>0</v>
          </cell>
          <cell r="AOM610" t="str">
            <v>Сметный расчет</v>
          </cell>
        </row>
        <row r="611">
          <cell r="B611"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20,23 га (ПЭС)</v>
          </cell>
          <cell r="C611" t="str">
            <v>I_000-52-1-01.11-0006</v>
          </cell>
          <cell r="K611">
            <v>2018</v>
          </cell>
          <cell r="S611" t="str">
            <v>Октябрь 2018</v>
          </cell>
          <cell r="V611">
            <v>0</v>
          </cell>
          <cell r="CC611">
            <v>0</v>
          </cell>
          <cell r="DG611">
            <v>0</v>
          </cell>
          <cell r="EK611">
            <v>2624.0137599999998</v>
          </cell>
          <cell r="OJ611">
            <v>0</v>
          </cell>
          <cell r="OP611">
            <v>2256.9306000000001</v>
          </cell>
          <cell r="OQ611">
            <v>300</v>
          </cell>
          <cell r="OR611">
            <v>1652.8203599999999</v>
          </cell>
          <cell r="OS611">
            <v>0</v>
          </cell>
          <cell r="OZ611">
            <v>0</v>
          </cell>
          <cell r="PD611">
            <v>0</v>
          </cell>
          <cell r="PF611">
            <v>0</v>
          </cell>
          <cell r="PH611">
            <v>2256.9306000000001</v>
          </cell>
          <cell r="PZ611">
            <v>0</v>
          </cell>
          <cell r="QA611">
            <v>0</v>
          </cell>
          <cell r="QB611">
            <v>145.84873999999999</v>
          </cell>
          <cell r="QC611">
            <v>0</v>
          </cell>
          <cell r="QD611">
            <v>0</v>
          </cell>
          <cell r="QE611">
            <v>145.84873999999999</v>
          </cell>
          <cell r="QM611">
            <v>0</v>
          </cell>
          <cell r="QN611">
            <v>0</v>
          </cell>
          <cell r="QO611">
            <v>71.730969999999999</v>
          </cell>
          <cell r="QP611">
            <v>0</v>
          </cell>
          <cell r="QQ611">
            <v>0</v>
          </cell>
          <cell r="QR611">
            <v>71.730969999999999</v>
          </cell>
          <cell r="QZ611">
            <v>0</v>
          </cell>
          <cell r="RA611">
            <v>0</v>
          </cell>
          <cell r="RB611">
            <v>0</v>
          </cell>
          <cell r="RC611">
            <v>0</v>
          </cell>
          <cell r="RD611">
            <v>0</v>
          </cell>
          <cell r="RE611">
            <v>0</v>
          </cell>
          <cell r="RP611">
            <v>0</v>
          </cell>
          <cell r="SA611">
            <v>0</v>
          </cell>
          <cell r="AOM611" t="str">
            <v>Сводка затрат</v>
          </cell>
        </row>
        <row r="612">
          <cell r="B612"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612" t="str">
            <v>I_000-52-1-01.21-0069</v>
          </cell>
          <cell r="K612">
            <v>2020</v>
          </cell>
          <cell r="S612" t="str">
            <v xml:space="preserve"> </v>
          </cell>
          <cell r="V612">
            <v>0</v>
          </cell>
          <cell r="CC612">
            <v>0</v>
          </cell>
          <cell r="DG612">
            <v>0</v>
          </cell>
          <cell r="EK612">
            <v>0</v>
          </cell>
          <cell r="OJ612">
            <v>0</v>
          </cell>
          <cell r="OP612">
            <v>1431.3700000000001</v>
          </cell>
          <cell r="OQ612">
            <v>193</v>
          </cell>
          <cell r="OR612">
            <v>1091.3290500000001</v>
          </cell>
          <cell r="OS612">
            <v>0</v>
          </cell>
          <cell r="OZ612">
            <v>1431.3700000000001</v>
          </cell>
          <cell r="PD612">
            <v>0</v>
          </cell>
          <cell r="PF612">
            <v>0</v>
          </cell>
          <cell r="PH612">
            <v>0</v>
          </cell>
          <cell r="PZ612">
            <v>0</v>
          </cell>
          <cell r="QA612">
            <v>0</v>
          </cell>
          <cell r="QB612">
            <v>91.934030000000007</v>
          </cell>
          <cell r="QC612">
            <v>0</v>
          </cell>
          <cell r="QD612">
            <v>0</v>
          </cell>
          <cell r="QE612">
            <v>0</v>
          </cell>
          <cell r="QM612">
            <v>0</v>
          </cell>
          <cell r="QN612">
            <v>0</v>
          </cell>
          <cell r="QO612">
            <v>0</v>
          </cell>
          <cell r="QP612">
            <v>0</v>
          </cell>
          <cell r="QQ612">
            <v>0</v>
          </cell>
          <cell r="QR612">
            <v>0</v>
          </cell>
          <cell r="QZ612">
            <v>0</v>
          </cell>
          <cell r="RA612">
            <v>0</v>
          </cell>
          <cell r="RB612">
            <v>0</v>
          </cell>
          <cell r="RC612">
            <v>0</v>
          </cell>
          <cell r="RD612">
            <v>0</v>
          </cell>
          <cell r="RE612">
            <v>0</v>
          </cell>
          <cell r="RP612">
            <v>0</v>
          </cell>
          <cell r="SA612">
            <v>0</v>
          </cell>
          <cell r="AOM612" t="str">
            <v>Сметный расчет</v>
          </cell>
        </row>
        <row r="613">
          <cell r="B613"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613" t="str">
            <v>I_000-52-1-01.21-0070</v>
          </cell>
          <cell r="K613">
            <v>2020</v>
          </cell>
          <cell r="S613" t="str">
            <v xml:space="preserve"> </v>
          </cell>
          <cell r="V613">
            <v>0</v>
          </cell>
          <cell r="CC613">
            <v>0</v>
          </cell>
          <cell r="DG613">
            <v>0</v>
          </cell>
          <cell r="EK613">
            <v>0</v>
          </cell>
          <cell r="OJ613">
            <v>0</v>
          </cell>
          <cell r="OP613">
            <v>780.08</v>
          </cell>
          <cell r="OQ613">
            <v>105.2</v>
          </cell>
          <cell r="OR613">
            <v>594.85915</v>
          </cell>
          <cell r="OS613">
            <v>0</v>
          </cell>
          <cell r="OZ613">
            <v>780.08</v>
          </cell>
          <cell r="PD613">
            <v>0</v>
          </cell>
          <cell r="PF613">
            <v>0</v>
          </cell>
          <cell r="PH613">
            <v>0</v>
          </cell>
          <cell r="PZ613">
            <v>0</v>
          </cell>
          <cell r="QA613">
            <v>0</v>
          </cell>
          <cell r="QB613">
            <v>50.118980000000008</v>
          </cell>
          <cell r="QC613">
            <v>0</v>
          </cell>
          <cell r="QD613">
            <v>0</v>
          </cell>
          <cell r="QE613">
            <v>0</v>
          </cell>
          <cell r="QM613">
            <v>0</v>
          </cell>
          <cell r="QN613">
            <v>0</v>
          </cell>
          <cell r="QO613">
            <v>0</v>
          </cell>
          <cell r="QP613">
            <v>0</v>
          </cell>
          <cell r="QQ613">
            <v>0</v>
          </cell>
          <cell r="QR613">
            <v>0</v>
          </cell>
          <cell r="QZ613">
            <v>0</v>
          </cell>
          <cell r="RA613">
            <v>0</v>
          </cell>
          <cell r="RB613">
            <v>0</v>
          </cell>
          <cell r="RC613">
            <v>0</v>
          </cell>
          <cell r="RD613">
            <v>0</v>
          </cell>
          <cell r="RE613">
            <v>0</v>
          </cell>
          <cell r="RP613">
            <v>0</v>
          </cell>
          <cell r="SA613">
            <v>0</v>
          </cell>
          <cell r="AOM613" t="str">
            <v>Сметный расчет</v>
          </cell>
        </row>
        <row r="614">
          <cell r="B614" t="str">
            <v>Реконструкция ВЛ 220 кВ №249,250 в части расширения просек (ПЭС) (0,13 га)</v>
          </cell>
          <cell r="C614" t="str">
            <v>F_000-52-1-01.11-0001</v>
          </cell>
          <cell r="K614">
            <v>2016</v>
          </cell>
          <cell r="S614" t="str">
            <v>Февраль 2016</v>
          </cell>
          <cell r="V614">
            <v>32.815799999999996</v>
          </cell>
          <cell r="CC614">
            <v>37.446370000000002</v>
          </cell>
          <cell r="DG614">
            <v>0</v>
          </cell>
          <cell r="EK614">
            <v>0</v>
          </cell>
          <cell r="OJ614">
            <v>27.81</v>
          </cell>
          <cell r="OP614">
            <v>59.64499</v>
          </cell>
          <cell r="OQ614">
            <v>27.81</v>
          </cell>
          <cell r="OR614">
            <v>31.174310000000002</v>
          </cell>
          <cell r="OS614">
            <v>0</v>
          </cell>
          <cell r="OZ614">
            <v>0</v>
          </cell>
          <cell r="PD614">
            <v>31.834990000000001</v>
          </cell>
          <cell r="PF614">
            <v>0</v>
          </cell>
          <cell r="PH614">
            <v>0</v>
          </cell>
          <cell r="PZ614">
            <v>0</v>
          </cell>
          <cell r="QA614">
            <v>0</v>
          </cell>
          <cell r="QB614">
            <v>0</v>
          </cell>
          <cell r="QC614">
            <v>0</v>
          </cell>
          <cell r="QD614">
            <v>0</v>
          </cell>
          <cell r="QE614">
            <v>0</v>
          </cell>
          <cell r="QM614">
            <v>0</v>
          </cell>
          <cell r="QN614">
            <v>0</v>
          </cell>
          <cell r="QO614">
            <v>0.66067999999999993</v>
          </cell>
          <cell r="QP614">
            <v>0.66067999999999993</v>
          </cell>
          <cell r="QQ614">
            <v>0</v>
          </cell>
          <cell r="QR614">
            <v>0</v>
          </cell>
          <cell r="QZ614">
            <v>0</v>
          </cell>
          <cell r="RA614">
            <v>0</v>
          </cell>
          <cell r="RB614">
            <v>0</v>
          </cell>
          <cell r="RC614">
            <v>0</v>
          </cell>
          <cell r="RD614">
            <v>0</v>
          </cell>
          <cell r="RE614">
            <v>0</v>
          </cell>
          <cell r="RP614">
            <v>0</v>
          </cell>
          <cell r="SA614">
            <v>0</v>
          </cell>
          <cell r="AOM614" t="str">
            <v>Сводка затрат</v>
          </cell>
        </row>
        <row r="615">
          <cell r="B615" t="str">
            <v>Реконструкция ВЛ 110 кВ №120 в части расширения просек (ПЭС) (3,07 га)</v>
          </cell>
          <cell r="C615" t="str">
            <v>F_000-52-1-01.12-0024</v>
          </cell>
          <cell r="K615">
            <v>2016</v>
          </cell>
          <cell r="S615" t="str">
            <v>Февраль 2016</v>
          </cell>
          <cell r="V615">
            <v>103.69839999999999</v>
          </cell>
          <cell r="CC615">
            <v>307.62547999999998</v>
          </cell>
          <cell r="DG615">
            <v>0</v>
          </cell>
          <cell r="EK615">
            <v>0</v>
          </cell>
          <cell r="OJ615">
            <v>87.88</v>
          </cell>
          <cell r="OP615">
            <v>350.22520000000003</v>
          </cell>
          <cell r="OQ615">
            <v>87.88</v>
          </cell>
          <cell r="OR615">
            <v>251.55710000000002</v>
          </cell>
          <cell r="OS615">
            <v>0</v>
          </cell>
          <cell r="OZ615">
            <v>0</v>
          </cell>
          <cell r="PD615">
            <v>262.34520000000003</v>
          </cell>
          <cell r="PF615">
            <v>0</v>
          </cell>
          <cell r="PH615">
            <v>0</v>
          </cell>
          <cell r="PZ615">
            <v>0</v>
          </cell>
          <cell r="QA615">
            <v>0</v>
          </cell>
          <cell r="QB615">
            <v>5.4580000000000002</v>
          </cell>
          <cell r="QC615">
            <v>5.4580000000000002</v>
          </cell>
          <cell r="QD615">
            <v>0</v>
          </cell>
          <cell r="QE615">
            <v>0</v>
          </cell>
          <cell r="QM615">
            <v>0</v>
          </cell>
          <cell r="QN615">
            <v>0</v>
          </cell>
          <cell r="QO615">
            <v>5.3301000000000007</v>
          </cell>
          <cell r="QP615">
            <v>5.3301000000000007</v>
          </cell>
          <cell r="QQ615">
            <v>0</v>
          </cell>
          <cell r="QR615">
            <v>0</v>
          </cell>
          <cell r="QZ615">
            <v>0</v>
          </cell>
          <cell r="RA615">
            <v>0</v>
          </cell>
          <cell r="RB615">
            <v>0</v>
          </cell>
          <cell r="RC615">
            <v>0</v>
          </cell>
          <cell r="RD615">
            <v>0</v>
          </cell>
          <cell r="RE615">
            <v>0</v>
          </cell>
          <cell r="RP615">
            <v>0</v>
          </cell>
          <cell r="SA615">
            <v>0</v>
          </cell>
          <cell r="AOM615" t="str">
            <v>Сводка затрат</v>
          </cell>
        </row>
        <row r="616">
          <cell r="B616" t="str">
            <v>Реконструкция ВЛ 110 кВ №124 в части расширения просек (ПЭС) (15,52 га)</v>
          </cell>
          <cell r="C616" t="str">
            <v>F_000-52-1-01.12-0026</v>
          </cell>
          <cell r="K616">
            <v>2016</v>
          </cell>
          <cell r="S616" t="str">
            <v>Февраль 2016</v>
          </cell>
          <cell r="V616">
            <v>469.3922</v>
          </cell>
          <cell r="CC616">
            <v>2264.2332999999999</v>
          </cell>
          <cell r="DG616">
            <v>0</v>
          </cell>
          <cell r="EK616">
            <v>0</v>
          </cell>
          <cell r="OJ616">
            <v>397.79000000000019</v>
          </cell>
          <cell r="OP616">
            <v>2328.0265600000002</v>
          </cell>
          <cell r="OQ616">
            <v>397.79</v>
          </cell>
          <cell r="OR616">
            <v>1855.53745</v>
          </cell>
          <cell r="OS616">
            <v>0</v>
          </cell>
          <cell r="OZ616">
            <v>0</v>
          </cell>
          <cell r="PD616">
            <v>1930.2365600000001</v>
          </cell>
          <cell r="PF616">
            <v>0</v>
          </cell>
          <cell r="PH616">
            <v>0</v>
          </cell>
          <cell r="PZ616">
            <v>0</v>
          </cell>
          <cell r="QA616">
            <v>0</v>
          </cell>
          <cell r="QB616">
            <v>40.265000000000001</v>
          </cell>
          <cell r="QC616">
            <v>40.265000000000001</v>
          </cell>
          <cell r="QD616">
            <v>0</v>
          </cell>
          <cell r="QE616">
            <v>0</v>
          </cell>
          <cell r="QM616">
            <v>0</v>
          </cell>
          <cell r="QN616">
            <v>0</v>
          </cell>
          <cell r="QO616">
            <v>34.434110000000004</v>
          </cell>
          <cell r="QP616">
            <v>34.434110000000004</v>
          </cell>
          <cell r="QQ616">
            <v>0</v>
          </cell>
          <cell r="QR616">
            <v>0</v>
          </cell>
          <cell r="QZ616">
            <v>0</v>
          </cell>
          <cell r="RA616">
            <v>0</v>
          </cell>
          <cell r="RB616">
            <v>0</v>
          </cell>
          <cell r="RC616">
            <v>0</v>
          </cell>
          <cell r="RD616">
            <v>0</v>
          </cell>
          <cell r="RE616">
            <v>0</v>
          </cell>
          <cell r="RP616">
            <v>0</v>
          </cell>
          <cell r="SA616">
            <v>0</v>
          </cell>
          <cell r="AOM616" t="str">
            <v>Сводка затрат</v>
          </cell>
        </row>
        <row r="617">
          <cell r="B617" t="str">
            <v>Реконструкция ВЛ 110 кВ №176 «Микунь-Едва» в части расширения просек в Усть-Вымьском районе Республики Коми (ЮЭС) (55,36 га)</v>
          </cell>
          <cell r="C617" t="str">
            <v>F_000-55-1-01.12-1301</v>
          </cell>
          <cell r="K617">
            <v>2016</v>
          </cell>
          <cell r="S617" t="str">
            <v>Январь 2015</v>
          </cell>
          <cell r="V617">
            <v>785.0224821999999</v>
          </cell>
          <cell r="CC617">
            <v>9902.6806899999992</v>
          </cell>
          <cell r="DG617">
            <v>0</v>
          </cell>
          <cell r="EK617">
            <v>0</v>
          </cell>
          <cell r="OJ617">
            <v>665.27328999999918</v>
          </cell>
          <cell r="OP617">
            <v>9107.786900000001</v>
          </cell>
          <cell r="OQ617">
            <v>665.27329000000009</v>
          </cell>
          <cell r="OR617">
            <v>8112.0393600000007</v>
          </cell>
          <cell r="OS617">
            <v>0</v>
          </cell>
          <cell r="OZ617">
            <v>0</v>
          </cell>
          <cell r="PD617">
            <v>8442.51361</v>
          </cell>
          <cell r="PF617">
            <v>0</v>
          </cell>
          <cell r="PH617">
            <v>0</v>
          </cell>
          <cell r="PZ617">
            <v>0</v>
          </cell>
          <cell r="QA617">
            <v>0</v>
          </cell>
          <cell r="QB617">
            <v>176</v>
          </cell>
          <cell r="QC617">
            <v>176</v>
          </cell>
          <cell r="QD617">
            <v>0</v>
          </cell>
          <cell r="QE617">
            <v>0</v>
          </cell>
          <cell r="QM617">
            <v>0</v>
          </cell>
          <cell r="QN617">
            <v>0</v>
          </cell>
          <cell r="QO617">
            <v>154.47425000000001</v>
          </cell>
          <cell r="QP617">
            <v>154.47425000000001</v>
          </cell>
          <cell r="QQ617">
            <v>0</v>
          </cell>
          <cell r="QR617">
            <v>0</v>
          </cell>
          <cell r="QZ617">
            <v>0</v>
          </cell>
          <cell r="RA617">
            <v>0</v>
          </cell>
          <cell r="RB617">
            <v>0</v>
          </cell>
          <cell r="RC617">
            <v>0</v>
          </cell>
          <cell r="RD617">
            <v>0</v>
          </cell>
          <cell r="RE617">
            <v>0</v>
          </cell>
          <cell r="RP617">
            <v>0</v>
          </cell>
          <cell r="SA617">
            <v>0</v>
          </cell>
          <cell r="AOM617" t="str">
            <v>Сводка затрат</v>
          </cell>
        </row>
        <row r="618">
          <cell r="B618" t="str">
            <v>Реконструкция ВЛ 110 кВ №151 "СТЭЦ" от оп.74 - ПС "Пашня" в части расширения просеки (ЦЭС) (183,38 га)</v>
          </cell>
          <cell r="C618" t="str">
            <v>F_000-54-1-01.10-0340</v>
          </cell>
          <cell r="K618">
            <v>2015</v>
          </cell>
          <cell r="S618" t="str">
            <v>Февраль 2015</v>
          </cell>
          <cell r="V618">
            <v>15170.707799999996</v>
          </cell>
          <cell r="CC618">
            <v>4505.2537199999997</v>
          </cell>
          <cell r="DG618">
            <v>0</v>
          </cell>
          <cell r="EK618">
            <v>0</v>
          </cell>
          <cell r="OJ618">
            <v>16830.265289999999</v>
          </cell>
          <cell r="OP618">
            <v>16830.265289999999</v>
          </cell>
          <cell r="OQ618">
            <v>1121.15139</v>
          </cell>
          <cell r="OR618">
            <v>14689.75686</v>
          </cell>
          <cell r="OS618">
            <v>0</v>
          </cell>
          <cell r="OZ618">
            <v>0</v>
          </cell>
          <cell r="PD618">
            <v>0</v>
          </cell>
          <cell r="PF618">
            <v>0</v>
          </cell>
          <cell r="PH618">
            <v>0</v>
          </cell>
          <cell r="PZ618">
            <v>0</v>
          </cell>
          <cell r="QA618">
            <v>320.21849000000003</v>
          </cell>
          <cell r="QB618">
            <v>0</v>
          </cell>
          <cell r="QC618">
            <v>0</v>
          </cell>
          <cell r="QD618">
            <v>0</v>
          </cell>
          <cell r="QE618">
            <v>0</v>
          </cell>
          <cell r="QM618">
            <v>0</v>
          </cell>
          <cell r="QN618">
            <v>700.62329999999997</v>
          </cell>
          <cell r="QO618">
            <v>0</v>
          </cell>
          <cell r="QP618">
            <v>0</v>
          </cell>
          <cell r="QQ618">
            <v>0</v>
          </cell>
          <cell r="QR618">
            <v>0</v>
          </cell>
          <cell r="QZ618">
            <v>0</v>
          </cell>
          <cell r="RA618">
            <v>0</v>
          </cell>
          <cell r="RB618">
            <v>0</v>
          </cell>
          <cell r="RC618">
            <v>0</v>
          </cell>
          <cell r="RD618">
            <v>0</v>
          </cell>
          <cell r="RE618">
            <v>0</v>
          </cell>
          <cell r="RP618">
            <v>0</v>
          </cell>
          <cell r="SA618">
            <v>0</v>
          </cell>
          <cell r="AOM618" t="str">
            <v>Сводка затрат</v>
          </cell>
        </row>
        <row r="619">
          <cell r="B619" t="str">
            <v>Реконструкция ВЛ 110 кВ №140 ПС «Зеленоборск» - ПС «Ижма» от оп.198 до оп.395 в части расширения просеки (ЦЭС) (108,2 га)</v>
          </cell>
          <cell r="C619" t="str">
            <v>F_000-54-1-01.12-0654</v>
          </cell>
          <cell r="K619">
            <v>2016</v>
          </cell>
          <cell r="S619" t="str">
            <v>Сентябрь 2016</v>
          </cell>
          <cell r="V619">
            <v>758.77194259999999</v>
          </cell>
          <cell r="CC619">
            <v>15564.60425</v>
          </cell>
          <cell r="DG619">
            <v>0</v>
          </cell>
          <cell r="EK619">
            <v>0</v>
          </cell>
          <cell r="OJ619">
            <v>643.02707000000009</v>
          </cell>
          <cell r="OP619">
            <v>13873.06977</v>
          </cell>
          <cell r="OQ619">
            <v>643.02706999999998</v>
          </cell>
          <cell r="OR619">
            <v>12971.769679999999</v>
          </cell>
          <cell r="OS619">
            <v>0</v>
          </cell>
          <cell r="OZ619">
            <v>0</v>
          </cell>
          <cell r="PD619">
            <v>13230.0427</v>
          </cell>
          <cell r="PF619">
            <v>0</v>
          </cell>
          <cell r="PH619">
            <v>0</v>
          </cell>
          <cell r="PZ619">
            <v>0</v>
          </cell>
          <cell r="QA619">
            <v>0</v>
          </cell>
          <cell r="QB619">
            <v>165.50435000000002</v>
          </cell>
          <cell r="QC619">
            <v>165.50435000000002</v>
          </cell>
          <cell r="QD619">
            <v>0</v>
          </cell>
          <cell r="QE619">
            <v>0</v>
          </cell>
          <cell r="QM619">
            <v>0</v>
          </cell>
          <cell r="QN619">
            <v>0</v>
          </cell>
          <cell r="QO619">
            <v>94.751960000000011</v>
          </cell>
          <cell r="QP619">
            <v>94.751960000000011</v>
          </cell>
          <cell r="QQ619">
            <v>0</v>
          </cell>
          <cell r="QR619">
            <v>0</v>
          </cell>
          <cell r="QZ619">
            <v>0</v>
          </cell>
          <cell r="RA619">
            <v>0</v>
          </cell>
          <cell r="RB619">
            <v>0</v>
          </cell>
          <cell r="RC619">
            <v>0</v>
          </cell>
          <cell r="RD619">
            <v>0</v>
          </cell>
          <cell r="RE619">
            <v>0</v>
          </cell>
          <cell r="RP619">
            <v>0</v>
          </cell>
          <cell r="SA619">
            <v>0</v>
          </cell>
          <cell r="AOM619" t="str">
            <v>Сводка затрат</v>
          </cell>
        </row>
        <row r="620">
          <cell r="B620" t="str">
            <v>Реконструкция ВЛ 110 кВ №173 Микунь-Жешарт в части расширения просек в Усть-Вымьском районе Республики Коми (ЮЭС) (40,13 га)</v>
          </cell>
          <cell r="C620" t="str">
            <v>F_000-55-1-01.12-1130</v>
          </cell>
          <cell r="K620">
            <v>2016</v>
          </cell>
          <cell r="S620" t="str">
            <v>Февраль 2016</v>
          </cell>
          <cell r="V620">
            <v>0</v>
          </cell>
          <cell r="CC620">
            <v>1748.7904900000001</v>
          </cell>
          <cell r="DG620">
            <v>0</v>
          </cell>
          <cell r="EK620">
            <v>0</v>
          </cell>
          <cell r="OJ620">
            <v>0</v>
          </cell>
          <cell r="OP620">
            <v>1490.3805199999999</v>
          </cell>
          <cell r="OQ620">
            <v>129.6</v>
          </cell>
          <cell r="OR620">
            <v>1306.0109499999999</v>
          </cell>
          <cell r="OS620">
            <v>0</v>
          </cell>
          <cell r="OZ620">
            <v>0</v>
          </cell>
          <cell r="PD620">
            <v>1490.3805199999999</v>
          </cell>
          <cell r="PF620">
            <v>0</v>
          </cell>
          <cell r="PH620">
            <v>0</v>
          </cell>
          <cell r="PZ620">
            <v>0</v>
          </cell>
          <cell r="QA620">
            <v>0</v>
          </cell>
          <cell r="QB620">
            <v>31</v>
          </cell>
          <cell r="QC620">
            <v>31</v>
          </cell>
          <cell r="QD620">
            <v>0</v>
          </cell>
          <cell r="QE620">
            <v>0</v>
          </cell>
          <cell r="QM620">
            <v>0</v>
          </cell>
          <cell r="QN620">
            <v>0</v>
          </cell>
          <cell r="QO620">
            <v>23.769569999999998</v>
          </cell>
          <cell r="QP620">
            <v>23.769569999999998</v>
          </cell>
          <cell r="QQ620">
            <v>0</v>
          </cell>
          <cell r="QR620">
            <v>0</v>
          </cell>
          <cell r="QZ620">
            <v>0</v>
          </cell>
          <cell r="RA620">
            <v>0</v>
          </cell>
          <cell r="RB620">
            <v>0</v>
          </cell>
          <cell r="RC620">
            <v>0</v>
          </cell>
          <cell r="RD620">
            <v>0</v>
          </cell>
          <cell r="RE620">
            <v>0</v>
          </cell>
          <cell r="RP620">
            <v>0</v>
          </cell>
          <cell r="SA620">
            <v>0</v>
          </cell>
          <cell r="AOM620" t="str">
            <v>Сводка затрат</v>
          </cell>
        </row>
        <row r="621">
          <cell r="B621"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v>
          </cell>
          <cell r="C621" t="str">
            <v>F_000-52-1-01.21-0048</v>
          </cell>
          <cell r="K621">
            <v>2014</v>
          </cell>
          <cell r="S621" t="str">
            <v>Июнь 2013</v>
          </cell>
          <cell r="V621">
            <v>91179.348830000003</v>
          </cell>
          <cell r="CC621">
            <v>2055.9746100000002</v>
          </cell>
          <cell r="DG621">
            <v>0</v>
          </cell>
          <cell r="EK621">
            <v>0</v>
          </cell>
          <cell r="OJ621">
            <v>79256.685889999993</v>
          </cell>
          <cell r="OP621">
            <v>79256.685889999993</v>
          </cell>
          <cell r="OQ621">
            <v>0</v>
          </cell>
          <cell r="OR621">
            <v>29373.653449999998</v>
          </cell>
          <cell r="OS621">
            <v>39778.187600000005</v>
          </cell>
          <cell r="OZ621">
            <v>0</v>
          </cell>
          <cell r="PD621">
            <v>0</v>
          </cell>
          <cell r="PF621">
            <v>0</v>
          </cell>
          <cell r="PH621">
            <v>0</v>
          </cell>
          <cell r="PZ621">
            <v>1597.56781</v>
          </cell>
          <cell r="QA621">
            <v>0</v>
          </cell>
          <cell r="QB621">
            <v>0</v>
          </cell>
          <cell r="QC621">
            <v>0</v>
          </cell>
          <cell r="QD621">
            <v>0</v>
          </cell>
          <cell r="QE621">
            <v>0</v>
          </cell>
          <cell r="QM621">
            <v>0</v>
          </cell>
          <cell r="QN621">
            <v>0</v>
          </cell>
          <cell r="QO621">
            <v>0</v>
          </cell>
          <cell r="QP621">
            <v>0</v>
          </cell>
          <cell r="QQ621">
            <v>0</v>
          </cell>
          <cell r="QR621">
            <v>0</v>
          </cell>
          <cell r="QZ621">
            <v>2.0570000000000001E-2</v>
          </cell>
          <cell r="RA621">
            <v>0</v>
          </cell>
          <cell r="RB621">
            <v>0</v>
          </cell>
          <cell r="RC621">
            <v>0</v>
          </cell>
          <cell r="RD621">
            <v>0</v>
          </cell>
          <cell r="RE621">
            <v>0</v>
          </cell>
          <cell r="RP621">
            <v>0</v>
          </cell>
          <cell r="SA621">
            <v>0</v>
          </cell>
          <cell r="AOM621" t="str">
            <v>Сводка затрат</v>
          </cell>
        </row>
        <row r="622">
          <cell r="B622" t="str">
            <v>Реконструкция ВЛ 35 кВ №31 "Княжпогост-Весляна" в части расширения просек в Княжпогостском районе Республики Коми (ЮЭС) (54,09 га)</v>
          </cell>
          <cell r="C622" t="str">
            <v>F_000-55-1-01.21-0005</v>
          </cell>
          <cell r="K622">
            <v>2016</v>
          </cell>
          <cell r="S622" t="str">
            <v>Январь 2016</v>
          </cell>
          <cell r="V622">
            <v>435.44606619999996</v>
          </cell>
          <cell r="CC622">
            <v>3819.0612799999999</v>
          </cell>
          <cell r="DG622">
            <v>0</v>
          </cell>
          <cell r="EK622">
            <v>0</v>
          </cell>
          <cell r="OJ622">
            <v>369.02208999999993</v>
          </cell>
          <cell r="OP622">
            <v>3635.3067299999998</v>
          </cell>
          <cell r="OQ622">
            <v>369.02209000000005</v>
          </cell>
          <cell r="OR622">
            <v>3075.9812900000002</v>
          </cell>
          <cell r="OS622">
            <v>0</v>
          </cell>
          <cell r="OZ622">
            <v>0</v>
          </cell>
          <cell r="PD622">
            <v>3266.2846400000003</v>
          </cell>
          <cell r="PF622">
            <v>0</v>
          </cell>
          <cell r="PH622">
            <v>0</v>
          </cell>
          <cell r="PZ622">
            <v>0</v>
          </cell>
          <cell r="QA622">
            <v>0</v>
          </cell>
          <cell r="QB622">
            <v>101.5</v>
          </cell>
          <cell r="QC622">
            <v>101.5</v>
          </cell>
          <cell r="QD622">
            <v>0</v>
          </cell>
          <cell r="QE622">
            <v>0</v>
          </cell>
          <cell r="QM622">
            <v>0</v>
          </cell>
          <cell r="QN622">
            <v>0</v>
          </cell>
          <cell r="QO622">
            <v>93.803350000000009</v>
          </cell>
          <cell r="QP622">
            <v>93.803350000000009</v>
          </cell>
          <cell r="QQ622">
            <v>0</v>
          </cell>
          <cell r="QR622">
            <v>0</v>
          </cell>
          <cell r="QZ622">
            <v>0</v>
          </cell>
          <cell r="RA622">
            <v>0</v>
          </cell>
          <cell r="RB622">
            <v>0</v>
          </cell>
          <cell r="RC622">
            <v>0</v>
          </cell>
          <cell r="RD622">
            <v>0</v>
          </cell>
          <cell r="RE622">
            <v>0</v>
          </cell>
          <cell r="RP622">
            <v>0</v>
          </cell>
          <cell r="SA622">
            <v>0</v>
          </cell>
          <cell r="AOM622" t="str">
            <v>Сводка затрат</v>
          </cell>
        </row>
        <row r="623">
          <cell r="B623" t="str">
            <v>Реконструкция ВЛ 0,4 КЛ 0,4 кВ для перевода котельных на автономное электроотопление (ЮЭС) (КТП 10/0,4 кВ - 1х0,25 МВА; КТП 10/0,4 кВ - 1х0,4 МВА; ВЛИ - 2,207 км.)</v>
          </cell>
          <cell r="C623" t="str">
            <v>F_000-55-2-01.32-0223</v>
          </cell>
          <cell r="K623">
            <v>2015</v>
          </cell>
          <cell r="S623" t="str">
            <v>Май 2014</v>
          </cell>
          <cell r="V623">
            <v>3725.9322927999983</v>
          </cell>
          <cell r="CC623">
            <v>1552.6254200000001</v>
          </cell>
          <cell r="DG623">
            <v>0</v>
          </cell>
          <cell r="EK623">
            <v>0</v>
          </cell>
          <cell r="OJ623">
            <v>4542.602069999999</v>
          </cell>
          <cell r="OP623">
            <v>4542.602069999999</v>
          </cell>
          <cell r="OQ623">
            <v>357.98034999999982</v>
          </cell>
          <cell r="OR623">
            <v>2486.94553</v>
          </cell>
          <cell r="OS623">
            <v>1504.0237400000001</v>
          </cell>
          <cell r="OZ623">
            <v>0</v>
          </cell>
          <cell r="PD623">
            <v>0</v>
          </cell>
          <cell r="PF623">
            <v>0</v>
          </cell>
          <cell r="PH623">
            <v>0</v>
          </cell>
          <cell r="PZ623">
            <v>0</v>
          </cell>
          <cell r="QA623">
            <v>381.00716</v>
          </cell>
          <cell r="QB623">
            <v>0</v>
          </cell>
          <cell r="QC623">
            <v>0</v>
          </cell>
          <cell r="QD623">
            <v>0</v>
          </cell>
          <cell r="QE623">
            <v>0</v>
          </cell>
          <cell r="QM623">
            <v>0</v>
          </cell>
          <cell r="QN623">
            <v>72.952449999999999</v>
          </cell>
          <cell r="QO623">
            <v>0</v>
          </cell>
          <cell r="QP623">
            <v>0</v>
          </cell>
          <cell r="QQ623">
            <v>0</v>
          </cell>
          <cell r="QR623">
            <v>0</v>
          </cell>
          <cell r="QZ623">
            <v>0</v>
          </cell>
          <cell r="RA623">
            <v>0</v>
          </cell>
          <cell r="RB623">
            <v>0</v>
          </cell>
          <cell r="RC623">
            <v>0</v>
          </cell>
          <cell r="RD623">
            <v>0</v>
          </cell>
          <cell r="RE623">
            <v>0</v>
          </cell>
          <cell r="RP623">
            <v>0</v>
          </cell>
          <cell r="SA623">
            <v>0</v>
          </cell>
          <cell r="AOM623" t="str">
            <v>Сводка затрат</v>
          </cell>
        </row>
        <row r="624">
          <cell r="B624" t="str">
            <v>Реконструкция ВЛ 0,4 КЛ 0,4 кВ для перевода котельных на автономное электроотопление (ЦЭС) (ТП 10/0,4 кВ - 1х0,63 МВА; ТП 10/0,4 кВ - 1х0,4 МВА; ВЛ 0,4 кВ - 2,015 км)</v>
          </cell>
          <cell r="C624" t="str">
            <v>F_000-54-2-01.32-0268</v>
          </cell>
          <cell r="K624">
            <v>2015</v>
          </cell>
          <cell r="S624" t="str">
            <v>Декабрь 2013</v>
          </cell>
          <cell r="V624">
            <v>4305.4299300000002</v>
          </cell>
          <cell r="CC624">
            <v>1775.3092099999999</v>
          </cell>
          <cell r="DG624">
            <v>0</v>
          </cell>
          <cell r="EK624">
            <v>0</v>
          </cell>
          <cell r="OJ624">
            <v>5166.80195</v>
          </cell>
          <cell r="OP624">
            <v>5166.80195</v>
          </cell>
          <cell r="OQ624">
            <v>344.43955</v>
          </cell>
          <cell r="OR624">
            <v>2510.1793400000001</v>
          </cell>
          <cell r="OS624">
            <v>2078.1007</v>
          </cell>
          <cell r="OZ624">
            <v>0</v>
          </cell>
          <cell r="PD624">
            <v>0</v>
          </cell>
          <cell r="PF624">
            <v>0</v>
          </cell>
          <cell r="PH624">
            <v>0</v>
          </cell>
          <cell r="PZ624">
            <v>0</v>
          </cell>
          <cell r="QA624">
            <v>0</v>
          </cell>
          <cell r="QB624">
            <v>0</v>
          </cell>
          <cell r="QC624">
            <v>0</v>
          </cell>
          <cell r="QD624">
            <v>0</v>
          </cell>
          <cell r="QE624">
            <v>0</v>
          </cell>
          <cell r="QM624">
            <v>0</v>
          </cell>
          <cell r="QN624">
            <v>89.373130000000003</v>
          </cell>
          <cell r="QO624">
            <v>0</v>
          </cell>
          <cell r="QP624">
            <v>0</v>
          </cell>
          <cell r="QQ624">
            <v>0</v>
          </cell>
          <cell r="QR624">
            <v>0</v>
          </cell>
          <cell r="QZ624">
            <v>0</v>
          </cell>
          <cell r="RA624">
            <v>0</v>
          </cell>
          <cell r="RB624">
            <v>0</v>
          </cell>
          <cell r="RC624">
            <v>0</v>
          </cell>
          <cell r="RD624">
            <v>0</v>
          </cell>
          <cell r="RE624">
            <v>0</v>
          </cell>
          <cell r="RP624">
            <v>0</v>
          </cell>
          <cell r="SA624">
            <v>0</v>
          </cell>
          <cell r="AOM624" t="str">
            <v>Сводка затрат</v>
          </cell>
        </row>
        <row r="625">
          <cell r="B625" t="str">
            <v>Реконструкция (вынос) КЛ 10 кВ ТП №72 - ТП №152 г. Сыктывкар (№ ОЗУ-000006С/14 от 22.04.2014) (СЭС) (0,4 км)</v>
          </cell>
          <cell r="C625" t="str">
            <v>F_000-53-1-01.32-0055</v>
          </cell>
          <cell r="K625">
            <v>2015</v>
          </cell>
          <cell r="S625" t="str">
            <v>Октябрь 2015</v>
          </cell>
          <cell r="V625">
            <v>226.63545999999999</v>
          </cell>
          <cell r="CC625">
            <v>490</v>
          </cell>
          <cell r="DG625">
            <v>0</v>
          </cell>
          <cell r="EK625">
            <v>0</v>
          </cell>
          <cell r="OJ625">
            <v>641.82158000000004</v>
          </cell>
          <cell r="OP625">
            <v>641.82158000000004</v>
          </cell>
          <cell r="OQ625">
            <v>215</v>
          </cell>
          <cell r="OR625">
            <v>417.82157999999998</v>
          </cell>
          <cell r="OS625">
            <v>0</v>
          </cell>
          <cell r="OZ625">
            <v>0</v>
          </cell>
          <cell r="PD625">
            <v>0</v>
          </cell>
          <cell r="PF625">
            <v>0</v>
          </cell>
          <cell r="PH625">
            <v>0</v>
          </cell>
          <cell r="PZ625">
            <v>0</v>
          </cell>
          <cell r="QA625">
            <v>11.188880000000001</v>
          </cell>
          <cell r="QB625">
            <v>0</v>
          </cell>
          <cell r="QC625">
            <v>0</v>
          </cell>
          <cell r="QD625">
            <v>0</v>
          </cell>
          <cell r="QE625">
            <v>0</v>
          </cell>
          <cell r="QM625">
            <v>0</v>
          </cell>
          <cell r="QN625">
            <v>0</v>
          </cell>
          <cell r="QO625">
            <v>0</v>
          </cell>
          <cell r="QP625">
            <v>0</v>
          </cell>
          <cell r="QQ625">
            <v>0</v>
          </cell>
          <cell r="QR625">
            <v>0</v>
          </cell>
          <cell r="QZ625">
            <v>215</v>
          </cell>
          <cell r="RA625">
            <v>0</v>
          </cell>
          <cell r="RB625">
            <v>0</v>
          </cell>
          <cell r="RC625">
            <v>0</v>
          </cell>
          <cell r="RD625">
            <v>0</v>
          </cell>
          <cell r="RE625">
            <v>0</v>
          </cell>
          <cell r="RP625">
            <v>0</v>
          </cell>
          <cell r="SA625">
            <v>0</v>
          </cell>
          <cell r="AOM625" t="str">
            <v>Сводка затрат</v>
          </cell>
        </row>
        <row r="626">
          <cell r="B626"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626" t="str">
            <v>G_000-55-1-01.32-1829</v>
          </cell>
          <cell r="K626">
            <v>2016</v>
          </cell>
          <cell r="S626" t="str">
            <v>Январь 2016</v>
          </cell>
          <cell r="V626">
            <v>0</v>
          </cell>
          <cell r="CC626">
            <v>481.44</v>
          </cell>
          <cell r="DG626">
            <v>0</v>
          </cell>
          <cell r="EK626">
            <v>0</v>
          </cell>
          <cell r="OJ626">
            <v>408</v>
          </cell>
          <cell r="OP626">
            <v>408</v>
          </cell>
          <cell r="OQ626">
            <v>0</v>
          </cell>
          <cell r="OR626">
            <v>408</v>
          </cell>
          <cell r="OS626">
            <v>0</v>
          </cell>
          <cell r="OZ626">
            <v>0</v>
          </cell>
          <cell r="PD626">
            <v>0</v>
          </cell>
          <cell r="PF626">
            <v>0</v>
          </cell>
          <cell r="PH626">
            <v>0</v>
          </cell>
          <cell r="PZ626">
            <v>0</v>
          </cell>
          <cell r="QA626">
            <v>0</v>
          </cell>
          <cell r="QB626">
            <v>0</v>
          </cell>
          <cell r="QC626">
            <v>0</v>
          </cell>
          <cell r="QD626">
            <v>0</v>
          </cell>
          <cell r="QE626">
            <v>0</v>
          </cell>
          <cell r="QM626">
            <v>0</v>
          </cell>
          <cell r="QN626">
            <v>0</v>
          </cell>
          <cell r="QO626">
            <v>0</v>
          </cell>
          <cell r="QP626">
            <v>0</v>
          </cell>
          <cell r="QQ626">
            <v>0</v>
          </cell>
          <cell r="QR626">
            <v>0</v>
          </cell>
          <cell r="QZ626">
            <v>0</v>
          </cell>
          <cell r="RA626">
            <v>0</v>
          </cell>
          <cell r="RB626">
            <v>0</v>
          </cell>
          <cell r="RC626">
            <v>0</v>
          </cell>
          <cell r="RD626">
            <v>0</v>
          </cell>
          <cell r="RE626">
            <v>0</v>
          </cell>
          <cell r="RP626">
            <v>0</v>
          </cell>
          <cell r="SA626">
            <v>0</v>
          </cell>
          <cell r="AOM626" t="str">
            <v>Сводка затрат</v>
          </cell>
        </row>
        <row r="627">
          <cell r="B627" t="str">
            <v>Реконструкция распределительных сетей ВЛ 0,4 кВ в с.Щельяюр (ЦЭС) (КТП 10/0,4 кВ 0,4 МВА; ВЛИ - 8,994 км)</v>
          </cell>
          <cell r="C627" t="str">
            <v>F_000-54-1-01.41-0202</v>
          </cell>
          <cell r="K627">
            <v>2015</v>
          </cell>
          <cell r="S627" t="str">
            <v>Декабрь 2015</v>
          </cell>
          <cell r="V627">
            <v>17952.32055</v>
          </cell>
          <cell r="CC627">
            <v>490.08625999999998</v>
          </cell>
          <cell r="DG627">
            <v>0</v>
          </cell>
          <cell r="EK627">
            <v>0</v>
          </cell>
          <cell r="OJ627">
            <v>15858.915290000001</v>
          </cell>
          <cell r="OP627">
            <v>15858.915290000001</v>
          </cell>
          <cell r="OQ627">
            <v>1105.27683</v>
          </cell>
          <cell r="OR627">
            <v>12335.64669</v>
          </cell>
          <cell r="OS627">
            <v>1592.116</v>
          </cell>
          <cell r="OZ627">
            <v>0</v>
          </cell>
          <cell r="PD627">
            <v>0</v>
          </cell>
          <cell r="PF627">
            <v>0</v>
          </cell>
          <cell r="PH627">
            <v>0</v>
          </cell>
          <cell r="PZ627">
            <v>0</v>
          </cell>
          <cell r="QA627">
            <v>183.27411000000001</v>
          </cell>
          <cell r="QB627">
            <v>0</v>
          </cell>
          <cell r="QC627">
            <v>0</v>
          </cell>
          <cell r="QD627">
            <v>0</v>
          </cell>
          <cell r="QE627">
            <v>0</v>
          </cell>
          <cell r="QM627">
            <v>0</v>
          </cell>
          <cell r="QN627">
            <v>329.39913000000001</v>
          </cell>
          <cell r="QO627">
            <v>0</v>
          </cell>
          <cell r="QP627">
            <v>0</v>
          </cell>
          <cell r="QQ627">
            <v>0</v>
          </cell>
          <cell r="QR627">
            <v>0</v>
          </cell>
          <cell r="QZ627">
            <v>945</v>
          </cell>
          <cell r="RA627">
            <v>48.511360000000003</v>
          </cell>
          <cell r="RB627">
            <v>0</v>
          </cell>
          <cell r="RC627">
            <v>0</v>
          </cell>
          <cell r="RD627">
            <v>0</v>
          </cell>
          <cell r="RE627">
            <v>0</v>
          </cell>
          <cell r="RP627">
            <v>0</v>
          </cell>
          <cell r="SA627">
            <v>0</v>
          </cell>
          <cell r="AOM627" t="str">
            <v>Сводка затрат</v>
          </cell>
        </row>
        <row r="628">
          <cell r="B628"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628" t="str">
            <v>F_000-54-1-01.41-1914</v>
          </cell>
          <cell r="K628">
            <v>2016</v>
          </cell>
          <cell r="S628" t="str">
            <v>Декабрь 2016</v>
          </cell>
          <cell r="V628">
            <v>100.75454999999999</v>
          </cell>
          <cell r="CC628">
            <v>1545.23173</v>
          </cell>
          <cell r="DG628">
            <v>0</v>
          </cell>
          <cell r="EK628">
            <v>0</v>
          </cell>
          <cell r="OJ628">
            <v>100.75454999999999</v>
          </cell>
          <cell r="OP628">
            <v>1459.8886299999999</v>
          </cell>
          <cell r="OQ628">
            <v>100</v>
          </cell>
          <cell r="OR628">
            <v>756.41492999999991</v>
          </cell>
          <cell r="OS628">
            <v>399</v>
          </cell>
          <cell r="OZ628">
            <v>0</v>
          </cell>
          <cell r="PD628">
            <v>1359.13408</v>
          </cell>
          <cell r="PF628">
            <v>0</v>
          </cell>
          <cell r="PH628">
            <v>0</v>
          </cell>
          <cell r="PZ628">
            <v>0</v>
          </cell>
          <cell r="QA628">
            <v>100</v>
          </cell>
          <cell r="QB628">
            <v>283.63175000000001</v>
          </cell>
          <cell r="QC628">
            <v>283.63175000000001</v>
          </cell>
          <cell r="QD628">
            <v>0</v>
          </cell>
          <cell r="QE628">
            <v>0</v>
          </cell>
          <cell r="QM628">
            <v>0</v>
          </cell>
          <cell r="QN628">
            <v>0.75455000000000183</v>
          </cell>
          <cell r="QO628">
            <v>41.626480000000001</v>
          </cell>
          <cell r="QP628">
            <v>41.626480000000001</v>
          </cell>
          <cell r="QQ628">
            <v>0</v>
          </cell>
          <cell r="QR628">
            <v>0</v>
          </cell>
          <cell r="QZ628">
            <v>0</v>
          </cell>
          <cell r="RA628">
            <v>0</v>
          </cell>
          <cell r="RB628">
            <v>0</v>
          </cell>
          <cell r="RC628">
            <v>0</v>
          </cell>
          <cell r="RD628">
            <v>0</v>
          </cell>
          <cell r="RE628">
            <v>0</v>
          </cell>
          <cell r="RP628">
            <v>0</v>
          </cell>
          <cell r="SA628">
            <v>0</v>
          </cell>
          <cell r="AOM628" t="str">
            <v>Сводка затрат</v>
          </cell>
        </row>
        <row r="629">
          <cell r="B629" t="str">
            <v>Реконструкция (вынос) КЛ 10 – 0,4 кВ от ТП 10 из испрашиваемой зоны застройки под магазин Зеленецкий в г. Усинске (от 13.04.2014 №ОЗУ-000001П/14) (ПЭС) (1,342 км)</v>
          </cell>
          <cell r="C629" t="str">
            <v>F_000-52-1-02.31-0204</v>
          </cell>
          <cell r="K629">
            <v>2015</v>
          </cell>
          <cell r="S629" t="str">
            <v>Ноябрь 2015</v>
          </cell>
          <cell r="V629">
            <v>245.92340999999988</v>
          </cell>
          <cell r="CC629">
            <v>2143.9493400000001</v>
          </cell>
          <cell r="DG629">
            <v>0</v>
          </cell>
          <cell r="EK629">
            <v>0</v>
          </cell>
          <cell r="OJ629">
            <v>2062.8296300000002</v>
          </cell>
          <cell r="OP629">
            <v>2062.8296300000002</v>
          </cell>
          <cell r="OQ629">
            <v>157.25667000000001</v>
          </cell>
          <cell r="OR629">
            <v>1816.9062200000001</v>
          </cell>
          <cell r="OS629">
            <v>0</v>
          </cell>
          <cell r="OZ629">
            <v>0</v>
          </cell>
          <cell r="PD629">
            <v>0</v>
          </cell>
          <cell r="PF629">
            <v>0</v>
          </cell>
          <cell r="PH629">
            <v>0</v>
          </cell>
          <cell r="PZ629">
            <v>185.92340999999999</v>
          </cell>
          <cell r="QA629">
            <v>60</v>
          </cell>
          <cell r="QB629">
            <v>0</v>
          </cell>
          <cell r="QC629">
            <v>0</v>
          </cell>
          <cell r="QD629">
            <v>0</v>
          </cell>
          <cell r="QE629">
            <v>0</v>
          </cell>
          <cell r="QM629">
            <v>0</v>
          </cell>
          <cell r="QN629">
            <v>0</v>
          </cell>
          <cell r="QO629">
            <v>0</v>
          </cell>
          <cell r="QP629">
            <v>0</v>
          </cell>
          <cell r="QQ629">
            <v>0</v>
          </cell>
          <cell r="QR629">
            <v>0</v>
          </cell>
          <cell r="QZ629">
            <v>0</v>
          </cell>
          <cell r="RA629">
            <v>0</v>
          </cell>
          <cell r="RB629">
            <v>0</v>
          </cell>
          <cell r="RC629">
            <v>0</v>
          </cell>
          <cell r="RD629">
            <v>0</v>
          </cell>
          <cell r="RE629">
            <v>0</v>
          </cell>
          <cell r="RP629">
            <v>0</v>
          </cell>
          <cell r="SA629">
            <v>0</v>
          </cell>
          <cell r="AOM629" t="str">
            <v>Сводка затрат</v>
          </cell>
        </row>
        <row r="630">
          <cell r="B630" t="str">
            <v>Реконструкция (вынос) КЛ 10 кВ ПС «Южная» яч. 340, яч. 318 – ТП №19» и «ТП №18 – ТП №194» г. Сыктывкар (ООО «Фонд жилищного строительства» Дог. №ОЗУ-000023С/15 от 11.09.2015) (0,484 км)</v>
          </cell>
          <cell r="C630" t="str">
            <v>G_000-53-1-02.31-0401</v>
          </cell>
          <cell r="K630">
            <v>2015</v>
          </cell>
          <cell r="S630" t="str">
            <v>Декабрь 2015</v>
          </cell>
          <cell r="V630">
            <v>8</v>
          </cell>
          <cell r="CC630">
            <v>499.99997999999999</v>
          </cell>
          <cell r="DG630">
            <v>0</v>
          </cell>
          <cell r="EK630">
            <v>0</v>
          </cell>
          <cell r="OJ630">
            <v>431.72879999999998</v>
          </cell>
          <cell r="OP630">
            <v>431.72879999999998</v>
          </cell>
          <cell r="OQ630">
            <v>0</v>
          </cell>
          <cell r="OR630">
            <v>423.72879999999998</v>
          </cell>
          <cell r="OS630">
            <v>0</v>
          </cell>
          <cell r="OZ630">
            <v>0</v>
          </cell>
          <cell r="PD630">
            <v>0</v>
          </cell>
          <cell r="PF630">
            <v>0</v>
          </cell>
          <cell r="PH630">
            <v>0</v>
          </cell>
          <cell r="PZ630">
            <v>0</v>
          </cell>
          <cell r="QA630">
            <v>8</v>
          </cell>
          <cell r="QB630">
            <v>0</v>
          </cell>
          <cell r="QC630">
            <v>0</v>
          </cell>
          <cell r="QD630">
            <v>0</v>
          </cell>
          <cell r="QE630">
            <v>0</v>
          </cell>
          <cell r="QM630">
            <v>0</v>
          </cell>
          <cell r="QN630">
            <v>0</v>
          </cell>
          <cell r="QO630">
            <v>0</v>
          </cell>
          <cell r="QP630">
            <v>0</v>
          </cell>
          <cell r="QQ630">
            <v>0</v>
          </cell>
          <cell r="QR630">
            <v>0</v>
          </cell>
          <cell r="QZ630">
            <v>0</v>
          </cell>
          <cell r="RA630">
            <v>0</v>
          </cell>
          <cell r="RB630">
            <v>0</v>
          </cell>
          <cell r="RC630">
            <v>0</v>
          </cell>
          <cell r="RD630">
            <v>0</v>
          </cell>
          <cell r="RE630">
            <v>0</v>
          </cell>
          <cell r="RP630">
            <v>0</v>
          </cell>
          <cell r="SA630">
            <v>0</v>
          </cell>
          <cell r="AOM630" t="str">
            <v>Сводка затрат</v>
          </cell>
        </row>
        <row r="631">
          <cell r="B631"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631" t="str">
            <v>G_000-53-1-02.41-0376</v>
          </cell>
          <cell r="K631">
            <v>2016</v>
          </cell>
          <cell r="S631" t="str">
            <v>Январь 2016</v>
          </cell>
          <cell r="V631">
            <v>0</v>
          </cell>
          <cell r="CC631">
            <v>74.010000000000005</v>
          </cell>
          <cell r="DG631">
            <v>0</v>
          </cell>
          <cell r="EK631">
            <v>0</v>
          </cell>
          <cell r="OJ631">
            <v>62.72034</v>
          </cell>
          <cell r="OP631">
            <v>62.720339999999993</v>
          </cell>
          <cell r="OQ631">
            <v>0</v>
          </cell>
          <cell r="OR631">
            <v>62.720339999999993</v>
          </cell>
          <cell r="OS631">
            <v>0</v>
          </cell>
          <cell r="OZ631">
            <v>0</v>
          </cell>
          <cell r="PD631">
            <v>0</v>
          </cell>
          <cell r="PF631">
            <v>0</v>
          </cell>
          <cell r="PH631">
            <v>0</v>
          </cell>
          <cell r="PZ631">
            <v>0</v>
          </cell>
          <cell r="QA631">
            <v>0</v>
          </cell>
          <cell r="QB631">
            <v>0</v>
          </cell>
          <cell r="QC631">
            <v>0</v>
          </cell>
          <cell r="QD631">
            <v>0</v>
          </cell>
          <cell r="QE631">
            <v>0</v>
          </cell>
          <cell r="QM631">
            <v>0</v>
          </cell>
          <cell r="QN631">
            <v>0</v>
          </cell>
          <cell r="QO631">
            <v>0</v>
          </cell>
          <cell r="QP631">
            <v>0</v>
          </cell>
          <cell r="QQ631">
            <v>0</v>
          </cell>
          <cell r="QR631">
            <v>0</v>
          </cell>
          <cell r="QZ631">
            <v>0</v>
          </cell>
          <cell r="RA631">
            <v>0</v>
          </cell>
          <cell r="RB631">
            <v>0</v>
          </cell>
          <cell r="RC631">
            <v>0</v>
          </cell>
          <cell r="RD631">
            <v>0</v>
          </cell>
          <cell r="RE631">
            <v>0</v>
          </cell>
          <cell r="RP631">
            <v>0</v>
          </cell>
          <cell r="SA631">
            <v>0</v>
          </cell>
          <cell r="AOM631" t="str">
            <v>Сводка затрат</v>
          </cell>
        </row>
        <row r="632">
          <cell r="B632" t="str">
            <v>Реконструкция (вынос) ВЛ 20 кВ оп.№20 яч. 26 ПС «КС-10 – Кедва» в Ухтинском районе Республики Коми (ОАО «Сварочно-монтажный трест» Дог: №ОЗУ-000014Ц/14 от 03.09.2014) (ВЛ 20 кВ - 0,06 км)</v>
          </cell>
          <cell r="C632" t="str">
            <v>G_000-54-1-01.31-0283</v>
          </cell>
          <cell r="K632">
            <v>2018</v>
          </cell>
          <cell r="S632" t="str">
            <v>Апрель 2017</v>
          </cell>
          <cell r="V632">
            <v>0</v>
          </cell>
          <cell r="CC632">
            <v>69</v>
          </cell>
          <cell r="DG632">
            <v>0</v>
          </cell>
          <cell r="EK632">
            <v>681.87535000000003</v>
          </cell>
          <cell r="OJ632">
            <v>0</v>
          </cell>
          <cell r="OP632">
            <v>646.86047000000008</v>
          </cell>
          <cell r="OQ632">
            <v>69</v>
          </cell>
          <cell r="OR632">
            <v>577.86047000000008</v>
          </cell>
          <cell r="OS632">
            <v>0</v>
          </cell>
          <cell r="OZ632">
            <v>0</v>
          </cell>
          <cell r="PD632">
            <v>69</v>
          </cell>
          <cell r="PF632">
            <v>0</v>
          </cell>
          <cell r="PH632">
            <v>577.86046999999996</v>
          </cell>
          <cell r="PZ632">
            <v>0</v>
          </cell>
          <cell r="QA632">
            <v>0</v>
          </cell>
          <cell r="QB632">
            <v>0</v>
          </cell>
          <cell r="QC632">
            <v>0</v>
          </cell>
          <cell r="QD632">
            <v>0</v>
          </cell>
          <cell r="QE632">
            <v>0</v>
          </cell>
          <cell r="QM632">
            <v>0</v>
          </cell>
          <cell r="QN632">
            <v>0</v>
          </cell>
          <cell r="QO632">
            <v>0</v>
          </cell>
          <cell r="QP632">
            <v>0</v>
          </cell>
          <cell r="QQ632">
            <v>0</v>
          </cell>
          <cell r="QR632">
            <v>0</v>
          </cell>
          <cell r="QZ632">
            <v>0</v>
          </cell>
          <cell r="RA632">
            <v>0</v>
          </cell>
          <cell r="RB632">
            <v>69</v>
          </cell>
          <cell r="RC632">
            <v>69</v>
          </cell>
          <cell r="RD632">
            <v>0</v>
          </cell>
          <cell r="RE632">
            <v>0</v>
          </cell>
          <cell r="RP632">
            <v>0</v>
          </cell>
          <cell r="SA632">
            <v>0</v>
          </cell>
          <cell r="AOM632" t="str">
            <v>Сводка затрат</v>
          </cell>
        </row>
        <row r="633">
          <cell r="B633" t="str">
            <v>Реконструкция ВЛ 110 кВ №163/3 ПС «Вой-Вож» - ПС «Помоздино» в части расширения просек в Усть-Куломском районе Республики Коми в объеме 21,33 га</v>
          </cell>
          <cell r="C633" t="str">
            <v>I_004-55-1-01.12-1306</v>
          </cell>
          <cell r="K633">
            <v>0</v>
          </cell>
          <cell r="S633">
            <v>0</v>
          </cell>
          <cell r="V633">
            <v>0</v>
          </cell>
          <cell r="CC633">
            <v>0</v>
          </cell>
          <cell r="DG633">
            <v>0</v>
          </cell>
          <cell r="EK633">
            <v>0</v>
          </cell>
          <cell r="OJ633">
            <v>0</v>
          </cell>
          <cell r="OP633">
            <v>0</v>
          </cell>
          <cell r="OQ633">
            <v>0</v>
          </cell>
          <cell r="OR633">
            <v>0</v>
          </cell>
          <cell r="OS633">
            <v>0</v>
          </cell>
          <cell r="OZ633">
            <v>0</v>
          </cell>
          <cell r="PD633">
            <v>0</v>
          </cell>
          <cell r="PF633">
            <v>0</v>
          </cell>
          <cell r="PH633">
            <v>0</v>
          </cell>
          <cell r="PZ633">
            <v>0</v>
          </cell>
          <cell r="QA633">
            <v>0</v>
          </cell>
          <cell r="QB633">
            <v>0</v>
          </cell>
          <cell r="QC633">
            <v>0</v>
          </cell>
          <cell r="QD633">
            <v>0</v>
          </cell>
          <cell r="QE633">
            <v>0</v>
          </cell>
          <cell r="QM633">
            <v>0</v>
          </cell>
          <cell r="QN633">
            <v>0</v>
          </cell>
          <cell r="QO633">
            <v>0</v>
          </cell>
          <cell r="QP633">
            <v>0</v>
          </cell>
          <cell r="QQ633">
            <v>0</v>
          </cell>
          <cell r="QR633">
            <v>0</v>
          </cell>
          <cell r="QZ633">
            <v>0</v>
          </cell>
          <cell r="RA633">
            <v>0</v>
          </cell>
          <cell r="RB633">
            <v>0</v>
          </cell>
          <cell r="RC633">
            <v>0</v>
          </cell>
          <cell r="RD633">
            <v>0</v>
          </cell>
          <cell r="RE633">
            <v>0</v>
          </cell>
          <cell r="RP633">
            <v>0</v>
          </cell>
          <cell r="SA633">
            <v>0</v>
          </cell>
          <cell r="AOM633" t="str">
            <v>Сметный расчет</v>
          </cell>
        </row>
        <row r="634">
          <cell r="B634" t="str">
            <v>Реконструкция ВЛ-110 кВ №151, №152 "СТЭЦ" - ПС "Нижний Одес" - ПС "Пашня" в Сосногорском районе Республики Коми протяженностью 19,5 км</v>
          </cell>
          <cell r="C634" t="str">
            <v>I_000-54-1-01.12-0672</v>
          </cell>
          <cell r="K634">
            <v>2023</v>
          </cell>
          <cell r="S634" t="str">
            <v xml:space="preserve"> </v>
          </cell>
          <cell r="V634">
            <v>0</v>
          </cell>
          <cell r="CC634">
            <v>0</v>
          </cell>
          <cell r="DG634">
            <v>0</v>
          </cell>
          <cell r="EK634">
            <v>0</v>
          </cell>
          <cell r="OJ634">
            <v>0</v>
          </cell>
          <cell r="OP634">
            <v>210988.47999999998</v>
          </cell>
          <cell r="OQ634">
            <v>11455.986709999999</v>
          </cell>
          <cell r="OR634">
            <v>155358.35999999999</v>
          </cell>
          <cell r="OS634">
            <v>0</v>
          </cell>
          <cell r="OZ634">
            <v>210988.47999999998</v>
          </cell>
          <cell r="PD634">
            <v>0</v>
          </cell>
          <cell r="PF634">
            <v>0</v>
          </cell>
          <cell r="PH634">
            <v>0</v>
          </cell>
          <cell r="PZ634">
            <v>0</v>
          </cell>
          <cell r="QA634">
            <v>0</v>
          </cell>
          <cell r="QB634">
            <v>13865.941050000001</v>
          </cell>
          <cell r="QC634">
            <v>0</v>
          </cell>
          <cell r="QD634">
            <v>0</v>
          </cell>
          <cell r="QE634">
            <v>0</v>
          </cell>
          <cell r="QM634">
            <v>0</v>
          </cell>
          <cell r="QN634">
            <v>0</v>
          </cell>
          <cell r="QO634">
            <v>0</v>
          </cell>
          <cell r="QP634">
            <v>0</v>
          </cell>
          <cell r="QQ634">
            <v>0</v>
          </cell>
          <cell r="QR634">
            <v>0</v>
          </cell>
          <cell r="QZ634">
            <v>0</v>
          </cell>
          <cell r="RA634">
            <v>0</v>
          </cell>
          <cell r="RB634">
            <v>0</v>
          </cell>
          <cell r="RC634">
            <v>0</v>
          </cell>
          <cell r="RD634">
            <v>0</v>
          </cell>
          <cell r="RE634">
            <v>0</v>
          </cell>
          <cell r="RP634">
            <v>0</v>
          </cell>
          <cell r="SA634">
            <v>0</v>
          </cell>
          <cell r="AOM634" t="str">
            <v>Сметный расчет</v>
          </cell>
        </row>
        <row r="635">
          <cell r="B635" t="str">
            <v>Реконструкция ВЛ 35 кВ №43,44 ПС «Ярега»-ПС «Н.Доманик» в части расширения просеки в объеме 1,046 га (ЦЭС)</v>
          </cell>
          <cell r="C635" t="str">
            <v>I_004-54-1-01.21-0524</v>
          </cell>
          <cell r="K635">
            <v>2019</v>
          </cell>
          <cell r="S635" t="str">
            <v xml:space="preserve"> </v>
          </cell>
          <cell r="V635">
            <v>0</v>
          </cell>
          <cell r="CC635">
            <v>0</v>
          </cell>
          <cell r="DG635">
            <v>0</v>
          </cell>
          <cell r="EK635">
            <v>0</v>
          </cell>
          <cell r="OJ635">
            <v>0</v>
          </cell>
          <cell r="OP635">
            <v>151.25</v>
          </cell>
          <cell r="OQ635">
            <v>25</v>
          </cell>
          <cell r="OR635">
            <v>123.12783</v>
          </cell>
          <cell r="OS635">
            <v>0</v>
          </cell>
          <cell r="OZ635">
            <v>151.25</v>
          </cell>
          <cell r="PD635">
            <v>0</v>
          </cell>
          <cell r="PF635">
            <v>0</v>
          </cell>
          <cell r="PH635">
            <v>0</v>
          </cell>
          <cell r="PZ635">
            <v>0</v>
          </cell>
          <cell r="QA635">
            <v>0</v>
          </cell>
          <cell r="QB635">
            <v>9.5850600000000004</v>
          </cell>
          <cell r="QC635">
            <v>0</v>
          </cell>
          <cell r="QD635">
            <v>0</v>
          </cell>
          <cell r="QE635">
            <v>0</v>
          </cell>
          <cell r="QM635">
            <v>0</v>
          </cell>
          <cell r="QN635">
            <v>0</v>
          </cell>
          <cell r="QO635">
            <v>0</v>
          </cell>
          <cell r="QP635">
            <v>0</v>
          </cell>
          <cell r="QQ635">
            <v>0</v>
          </cell>
          <cell r="QR635">
            <v>0</v>
          </cell>
          <cell r="QZ635">
            <v>0</v>
          </cell>
          <cell r="RA635">
            <v>0</v>
          </cell>
          <cell r="RB635">
            <v>0</v>
          </cell>
          <cell r="RC635">
            <v>0</v>
          </cell>
          <cell r="RD635">
            <v>0</v>
          </cell>
          <cell r="RE635">
            <v>0</v>
          </cell>
          <cell r="RP635">
            <v>0</v>
          </cell>
          <cell r="SA635">
            <v>0</v>
          </cell>
          <cell r="AOM635" t="str">
            <v>Сметный расчет</v>
          </cell>
        </row>
        <row r="636">
          <cell r="B636" t="str">
            <v>Реконструкция ВЛ 10 кВ яч.7Д ПС 110/10 кВ «Богородск» с переводом провода на СИП (8,5 км)</v>
          </cell>
          <cell r="C636" t="str">
            <v>I_007-55-1-01.32-1846</v>
          </cell>
          <cell r="K636">
            <v>2023</v>
          </cell>
          <cell r="S636" t="str">
            <v xml:space="preserve"> </v>
          </cell>
          <cell r="V636">
            <v>0</v>
          </cell>
          <cell r="CC636">
            <v>0</v>
          </cell>
          <cell r="DG636">
            <v>0</v>
          </cell>
          <cell r="EK636">
            <v>0</v>
          </cell>
          <cell r="OJ636">
            <v>0</v>
          </cell>
          <cell r="OP636">
            <v>20247.22</v>
          </cell>
          <cell r="OQ636">
            <v>1053.74549</v>
          </cell>
          <cell r="OR636">
            <v>15339.3</v>
          </cell>
          <cell r="OS636">
            <v>695.98</v>
          </cell>
          <cell r="OZ636">
            <v>20247.22</v>
          </cell>
          <cell r="PD636">
            <v>0</v>
          </cell>
          <cell r="PF636">
            <v>0</v>
          </cell>
          <cell r="PH636">
            <v>0</v>
          </cell>
          <cell r="PZ636">
            <v>0</v>
          </cell>
          <cell r="QA636">
            <v>0</v>
          </cell>
          <cell r="QB636">
            <v>1267.1450100000002</v>
          </cell>
          <cell r="QC636">
            <v>0</v>
          </cell>
          <cell r="QD636">
            <v>0</v>
          </cell>
          <cell r="QE636">
            <v>0</v>
          </cell>
          <cell r="QM636">
            <v>0</v>
          </cell>
          <cell r="QN636">
            <v>0</v>
          </cell>
          <cell r="QO636">
            <v>0</v>
          </cell>
          <cell r="QP636">
            <v>0</v>
          </cell>
          <cell r="QQ636">
            <v>0</v>
          </cell>
          <cell r="QR636">
            <v>0</v>
          </cell>
          <cell r="QZ636">
            <v>0</v>
          </cell>
          <cell r="RA636">
            <v>0</v>
          </cell>
          <cell r="RB636">
            <v>0</v>
          </cell>
          <cell r="RC636">
            <v>0</v>
          </cell>
          <cell r="RD636">
            <v>0</v>
          </cell>
          <cell r="RE636">
            <v>0</v>
          </cell>
          <cell r="RP636">
            <v>0</v>
          </cell>
          <cell r="SA636">
            <v>0</v>
          </cell>
          <cell r="AOM636" t="str">
            <v>Сметный расчет</v>
          </cell>
        </row>
        <row r="637">
          <cell r="B637" t="str">
            <v>Реконструкция ВЛ 10 кВ яч.13Д ПС 110/10 кВ «Усть-Нем» с переводом провода на СИП (2,1 км)</v>
          </cell>
          <cell r="C637" t="str">
            <v>I_007-55-1-01.32-1848</v>
          </cell>
          <cell r="K637">
            <v>2023</v>
          </cell>
          <cell r="S637" t="str">
            <v xml:space="preserve"> </v>
          </cell>
          <cell r="V637">
            <v>0</v>
          </cell>
          <cell r="CC637">
            <v>0</v>
          </cell>
          <cell r="DG637">
            <v>0</v>
          </cell>
          <cell r="EK637">
            <v>0</v>
          </cell>
          <cell r="OJ637">
            <v>0</v>
          </cell>
          <cell r="OP637">
            <v>5341.0599999999995</v>
          </cell>
          <cell r="OQ637">
            <v>278.03697</v>
          </cell>
          <cell r="OR637">
            <v>4046.36</v>
          </cell>
          <cell r="OS637">
            <v>183.54</v>
          </cell>
          <cell r="OZ637">
            <v>5341.0599999999995</v>
          </cell>
          <cell r="PD637">
            <v>0</v>
          </cell>
          <cell r="PF637">
            <v>0</v>
          </cell>
          <cell r="PH637">
            <v>0</v>
          </cell>
          <cell r="PZ637">
            <v>0</v>
          </cell>
          <cell r="QA637">
            <v>0</v>
          </cell>
          <cell r="QB637">
            <v>334.35311999999999</v>
          </cell>
          <cell r="QC637">
            <v>0</v>
          </cell>
          <cell r="QD637">
            <v>0</v>
          </cell>
          <cell r="QE637">
            <v>0</v>
          </cell>
          <cell r="QM637">
            <v>0</v>
          </cell>
          <cell r="QN637">
            <v>0</v>
          </cell>
          <cell r="QO637">
            <v>0</v>
          </cell>
          <cell r="QP637">
            <v>0</v>
          </cell>
          <cell r="QQ637">
            <v>0</v>
          </cell>
          <cell r="QR637">
            <v>0</v>
          </cell>
          <cell r="QZ637">
            <v>0</v>
          </cell>
          <cell r="RA637">
            <v>0</v>
          </cell>
          <cell r="RB637">
            <v>0</v>
          </cell>
          <cell r="RC637">
            <v>0</v>
          </cell>
          <cell r="RD637">
            <v>0</v>
          </cell>
          <cell r="RE637">
            <v>0</v>
          </cell>
          <cell r="RP637">
            <v>0</v>
          </cell>
          <cell r="SA637">
            <v>0</v>
          </cell>
          <cell r="AOM637" t="str">
            <v>Сметный расчет</v>
          </cell>
        </row>
        <row r="638">
          <cell r="B638" t="str">
            <v>Реконструкция ВЛ 10 кВ яч.5Д ПС 110/10 кВ «Чернутьево» в с переводом провода на СИП (10 км)</v>
          </cell>
          <cell r="C638" t="str">
            <v>I_007-55-1-01.32-1849</v>
          </cell>
          <cell r="K638">
            <v>2023</v>
          </cell>
          <cell r="S638" t="str">
            <v xml:space="preserve"> </v>
          </cell>
          <cell r="V638">
            <v>0</v>
          </cell>
          <cell r="CC638">
            <v>0</v>
          </cell>
          <cell r="DG638">
            <v>0</v>
          </cell>
          <cell r="EK638">
            <v>0</v>
          </cell>
          <cell r="OJ638">
            <v>0</v>
          </cell>
          <cell r="OP638">
            <v>25534.240000000002</v>
          </cell>
          <cell r="OQ638">
            <v>1328.9247800000001</v>
          </cell>
          <cell r="OR638">
            <v>19344.72</v>
          </cell>
          <cell r="OS638">
            <v>877.63</v>
          </cell>
          <cell r="OZ638">
            <v>25534.240000000002</v>
          </cell>
          <cell r="PD638">
            <v>0</v>
          </cell>
          <cell r="PF638">
            <v>0</v>
          </cell>
          <cell r="PH638">
            <v>0</v>
          </cell>
          <cell r="PZ638">
            <v>0</v>
          </cell>
          <cell r="QA638">
            <v>0</v>
          </cell>
          <cell r="QB638">
            <v>1598.0299499999999</v>
          </cell>
          <cell r="QC638">
            <v>0</v>
          </cell>
          <cell r="QD638">
            <v>0</v>
          </cell>
          <cell r="QE638">
            <v>0</v>
          </cell>
          <cell r="QM638">
            <v>0</v>
          </cell>
          <cell r="QN638">
            <v>0</v>
          </cell>
          <cell r="QO638">
            <v>0</v>
          </cell>
          <cell r="QP638">
            <v>0</v>
          </cell>
          <cell r="QQ638">
            <v>0</v>
          </cell>
          <cell r="QR638">
            <v>0</v>
          </cell>
          <cell r="QZ638">
            <v>0</v>
          </cell>
          <cell r="RA638">
            <v>0</v>
          </cell>
          <cell r="RB638">
            <v>0</v>
          </cell>
          <cell r="RC638">
            <v>0</v>
          </cell>
          <cell r="RD638">
            <v>0</v>
          </cell>
          <cell r="RE638">
            <v>0</v>
          </cell>
          <cell r="RP638">
            <v>0</v>
          </cell>
          <cell r="SA638">
            <v>0</v>
          </cell>
          <cell r="AOM638" t="str">
            <v>Сметный расчет</v>
          </cell>
        </row>
        <row r="639">
          <cell r="B639" t="str">
            <v>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v>
          </cell>
          <cell r="C639" t="str">
            <v>I_000-54-1-01.12-0673</v>
          </cell>
          <cell r="K639">
            <v>2024</v>
          </cell>
          <cell r="S639" t="str">
            <v xml:space="preserve"> </v>
          </cell>
          <cell r="V639">
            <v>0</v>
          </cell>
          <cell r="CC639">
            <v>0</v>
          </cell>
          <cell r="DG639">
            <v>0</v>
          </cell>
          <cell r="EK639">
            <v>0</v>
          </cell>
          <cell r="OJ639">
            <v>0</v>
          </cell>
          <cell r="OP639">
            <v>190590.53</v>
          </cell>
          <cell r="OQ639">
            <v>10348.459999999999</v>
          </cell>
          <cell r="OR639">
            <v>140338.5</v>
          </cell>
          <cell r="OS639">
            <v>0</v>
          </cell>
          <cell r="OZ639">
            <v>190590.53</v>
          </cell>
          <cell r="PD639">
            <v>0</v>
          </cell>
          <cell r="PF639">
            <v>0</v>
          </cell>
          <cell r="PH639">
            <v>0</v>
          </cell>
          <cell r="PZ639">
            <v>0</v>
          </cell>
          <cell r="QA639">
            <v>0</v>
          </cell>
          <cell r="QB639">
            <v>23557.129690000009</v>
          </cell>
          <cell r="QC639">
            <v>0</v>
          </cell>
          <cell r="QD639">
            <v>0</v>
          </cell>
          <cell r="QE639">
            <v>0</v>
          </cell>
          <cell r="QM639">
            <v>0</v>
          </cell>
          <cell r="QN639">
            <v>0</v>
          </cell>
          <cell r="QO639">
            <v>0</v>
          </cell>
          <cell r="QP639">
            <v>0</v>
          </cell>
          <cell r="QQ639">
            <v>0</v>
          </cell>
          <cell r="QR639">
            <v>0</v>
          </cell>
          <cell r="QZ639">
            <v>0</v>
          </cell>
          <cell r="RA639">
            <v>0</v>
          </cell>
          <cell r="RB639">
            <v>0</v>
          </cell>
          <cell r="RC639">
            <v>0</v>
          </cell>
          <cell r="RD639">
            <v>0</v>
          </cell>
          <cell r="RE639">
            <v>0</v>
          </cell>
          <cell r="RP639">
            <v>0</v>
          </cell>
          <cell r="SA639">
            <v>0</v>
          </cell>
          <cell r="AOM639" t="str">
            <v>Сметный расчет</v>
          </cell>
        </row>
        <row r="640">
          <cell r="B640" t="str">
            <v>Реконструкция ВЛ 110 №194 на участке «Летка – Ношуль» от опоры 242 до опоры 406 в Прилузском районе протяженностью 26 км</v>
          </cell>
          <cell r="C640" t="str">
            <v>I_000-55-1-01.12-1310</v>
          </cell>
          <cell r="K640">
            <v>2024</v>
          </cell>
          <cell r="S640" t="str">
            <v xml:space="preserve"> </v>
          </cell>
          <cell r="V640">
            <v>0</v>
          </cell>
          <cell r="CC640">
            <v>0</v>
          </cell>
          <cell r="DG640">
            <v>0</v>
          </cell>
          <cell r="EK640">
            <v>0</v>
          </cell>
          <cell r="OJ640">
            <v>0</v>
          </cell>
          <cell r="OP640">
            <v>203576.62</v>
          </cell>
          <cell r="OQ640">
            <v>11044.54549</v>
          </cell>
          <cell r="OR640">
            <v>149900.78</v>
          </cell>
          <cell r="OS640">
            <v>0</v>
          </cell>
          <cell r="OZ640">
            <v>203576.62</v>
          </cell>
          <cell r="PD640">
            <v>0</v>
          </cell>
          <cell r="PF640">
            <v>0</v>
          </cell>
          <cell r="PH640">
            <v>0</v>
          </cell>
          <cell r="PZ640">
            <v>0</v>
          </cell>
          <cell r="QA640">
            <v>0</v>
          </cell>
          <cell r="QB640">
            <v>13583.824479999999</v>
          </cell>
          <cell r="QC640">
            <v>0</v>
          </cell>
          <cell r="QD640">
            <v>0</v>
          </cell>
          <cell r="QE640">
            <v>0</v>
          </cell>
          <cell r="QM640">
            <v>0</v>
          </cell>
          <cell r="QN640">
            <v>0</v>
          </cell>
          <cell r="QO640">
            <v>0</v>
          </cell>
          <cell r="QP640">
            <v>0</v>
          </cell>
          <cell r="QQ640">
            <v>0</v>
          </cell>
          <cell r="QR640">
            <v>0</v>
          </cell>
          <cell r="QZ640">
            <v>0</v>
          </cell>
          <cell r="RA640">
            <v>0</v>
          </cell>
          <cell r="RB640">
            <v>0</v>
          </cell>
          <cell r="RC640">
            <v>0</v>
          </cell>
          <cell r="RD640">
            <v>0</v>
          </cell>
          <cell r="RE640">
            <v>0</v>
          </cell>
          <cell r="RP640">
            <v>0</v>
          </cell>
          <cell r="SA640">
            <v>0</v>
          </cell>
          <cell r="AOM640" t="str">
            <v>Сметный расчет</v>
          </cell>
        </row>
        <row r="641">
          <cell r="B641"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v>
          </cell>
          <cell r="C641" t="str">
            <v>I_000-55-1-01.32-1858</v>
          </cell>
          <cell r="K641">
            <v>2017</v>
          </cell>
          <cell r="S641" t="str">
            <v>Декабрь 2017</v>
          </cell>
          <cell r="V641">
            <v>0</v>
          </cell>
          <cell r="CC641">
            <v>0</v>
          </cell>
          <cell r="DG641">
            <v>566.97679999999991</v>
          </cell>
          <cell r="EK641">
            <v>5513.8284400000002</v>
          </cell>
          <cell r="OJ641">
            <v>0</v>
          </cell>
          <cell r="OP641">
            <v>5153.2247799999996</v>
          </cell>
          <cell r="OQ641">
            <v>0</v>
          </cell>
          <cell r="OR641">
            <v>5045.5986499999999</v>
          </cell>
          <cell r="OS641">
            <v>0</v>
          </cell>
          <cell r="OZ641">
            <v>0</v>
          </cell>
          <cell r="PD641">
            <v>0</v>
          </cell>
          <cell r="PF641">
            <v>5153.2247799999996</v>
          </cell>
          <cell r="PH641">
            <v>0</v>
          </cell>
          <cell r="PZ641">
            <v>0</v>
          </cell>
          <cell r="QA641">
            <v>0</v>
          </cell>
          <cell r="QB641">
            <v>0</v>
          </cell>
          <cell r="QC641">
            <v>0</v>
          </cell>
          <cell r="QD641">
            <v>0</v>
          </cell>
          <cell r="QE641">
            <v>0</v>
          </cell>
          <cell r="QM641">
            <v>0</v>
          </cell>
          <cell r="QN641">
            <v>0</v>
          </cell>
          <cell r="QO641">
            <v>0</v>
          </cell>
          <cell r="QP641">
            <v>0</v>
          </cell>
          <cell r="QQ641">
            <v>0</v>
          </cell>
          <cell r="QR641">
            <v>0</v>
          </cell>
          <cell r="QZ641">
            <v>0</v>
          </cell>
          <cell r="RA641">
            <v>0</v>
          </cell>
          <cell r="RB641">
            <v>0</v>
          </cell>
          <cell r="RC641">
            <v>0</v>
          </cell>
          <cell r="RD641">
            <v>0</v>
          </cell>
          <cell r="RE641">
            <v>0</v>
          </cell>
          <cell r="RP641">
            <v>0</v>
          </cell>
          <cell r="SA641">
            <v>0</v>
          </cell>
          <cell r="AOM641" t="str">
            <v>Сводка затрат</v>
          </cell>
        </row>
        <row r="642">
          <cell r="B642"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642" t="str">
            <v>I_000-55-1-01.32-1860</v>
          </cell>
          <cell r="K642">
            <v>2018</v>
          </cell>
          <cell r="S642" t="str">
            <v>Ноябрь 2018</v>
          </cell>
          <cell r="V642">
            <v>0</v>
          </cell>
          <cell r="CC642">
            <v>0</v>
          </cell>
          <cell r="DG642">
            <v>2.61802</v>
          </cell>
          <cell r="EK642">
            <v>19.515999999999998</v>
          </cell>
          <cell r="OJ642">
            <v>0</v>
          </cell>
          <cell r="OP642">
            <v>19.27243</v>
          </cell>
          <cell r="OQ642">
            <v>2.61802</v>
          </cell>
          <cell r="OR642">
            <v>16.654409999999999</v>
          </cell>
          <cell r="OS642">
            <v>0</v>
          </cell>
          <cell r="OZ642">
            <v>0</v>
          </cell>
          <cell r="PD642">
            <v>0</v>
          </cell>
          <cell r="PF642">
            <v>2.61802</v>
          </cell>
          <cell r="PH642">
            <v>16.654410000000002</v>
          </cell>
          <cell r="PZ642">
            <v>0</v>
          </cell>
          <cell r="QA642">
            <v>0</v>
          </cell>
          <cell r="QB642">
            <v>3.3747099999999999</v>
          </cell>
          <cell r="QC642">
            <v>0</v>
          </cell>
          <cell r="QD642">
            <v>2.61802</v>
          </cell>
          <cell r="QE642">
            <v>0.75668999999999997</v>
          </cell>
          <cell r="QM642">
            <v>0</v>
          </cell>
          <cell r="QN642">
            <v>0</v>
          </cell>
          <cell r="QO642">
            <v>0</v>
          </cell>
          <cell r="QP642">
            <v>0</v>
          </cell>
          <cell r="QQ642">
            <v>0</v>
          </cell>
          <cell r="QR642">
            <v>0</v>
          </cell>
          <cell r="QZ642">
            <v>0</v>
          </cell>
          <cell r="RA642">
            <v>0</v>
          </cell>
          <cell r="RB642">
            <v>0</v>
          </cell>
          <cell r="RC642">
            <v>0</v>
          </cell>
          <cell r="RD642">
            <v>0</v>
          </cell>
          <cell r="RE642">
            <v>0</v>
          </cell>
          <cell r="RP642">
            <v>0</v>
          </cell>
          <cell r="SA642">
            <v>0</v>
          </cell>
          <cell r="AOM642" t="str">
            <v>Сводка затрат</v>
          </cell>
        </row>
        <row r="643">
          <cell r="B643" t="str">
            <v>Реконструкция ВЛ 10 кВ яч.5 РП 10 кВ «Митрофан» с заменой неизолированного провода на СИП протяженностью 23,72 км</v>
          </cell>
          <cell r="C643" t="str">
            <v>I_007-54-1-01.32-0490</v>
          </cell>
          <cell r="K643">
            <v>2025</v>
          </cell>
          <cell r="S643" t="str">
            <v xml:space="preserve"> </v>
          </cell>
          <cell r="V643">
            <v>0</v>
          </cell>
          <cell r="CC643">
            <v>0</v>
          </cell>
          <cell r="DG643">
            <v>0</v>
          </cell>
          <cell r="EK643">
            <v>0</v>
          </cell>
          <cell r="OJ643">
            <v>0</v>
          </cell>
          <cell r="OP643">
            <v>46574.599999999991</v>
          </cell>
          <cell r="OQ643">
            <v>2327.9768399999998</v>
          </cell>
          <cell r="OR643">
            <v>35285.019999999997</v>
          </cell>
          <cell r="OS643">
            <v>1600.79</v>
          </cell>
          <cell r="OZ643">
            <v>46574.599999999991</v>
          </cell>
          <cell r="PD643">
            <v>0</v>
          </cell>
          <cell r="PF643">
            <v>0</v>
          </cell>
          <cell r="PH643">
            <v>0</v>
          </cell>
          <cell r="PZ643">
            <v>0</v>
          </cell>
          <cell r="QA643">
            <v>0</v>
          </cell>
          <cell r="QB643">
            <v>2979.49782</v>
          </cell>
          <cell r="QC643">
            <v>0</v>
          </cell>
          <cell r="QD643">
            <v>0</v>
          </cell>
          <cell r="QE643">
            <v>0</v>
          </cell>
          <cell r="QM643">
            <v>0</v>
          </cell>
          <cell r="QN643">
            <v>0</v>
          </cell>
          <cell r="QO643">
            <v>0</v>
          </cell>
          <cell r="QP643">
            <v>0</v>
          </cell>
          <cell r="QQ643">
            <v>0</v>
          </cell>
          <cell r="QR643">
            <v>0</v>
          </cell>
          <cell r="QZ643">
            <v>0</v>
          </cell>
          <cell r="RA643">
            <v>0</v>
          </cell>
          <cell r="RB643">
            <v>0</v>
          </cell>
          <cell r="RC643">
            <v>0</v>
          </cell>
          <cell r="RD643">
            <v>0</v>
          </cell>
          <cell r="RE643">
            <v>0</v>
          </cell>
          <cell r="RP643">
            <v>0</v>
          </cell>
          <cell r="SA643">
            <v>0</v>
          </cell>
          <cell r="AOM643" t="str">
            <v>Сметный расчет</v>
          </cell>
        </row>
        <row r="644">
          <cell r="B644" t="str">
            <v>Реконструкция ВЛ 10 кВ яч.3 ПС 35/10 кВ «Дутово» с заменой неизолированного провода на СИП протяженностью 13,41 км</v>
          </cell>
          <cell r="C644" t="str">
            <v>I_007-54-1-01.32-0489</v>
          </cell>
          <cell r="K644">
            <v>2024</v>
          </cell>
          <cell r="S644" t="str">
            <v xml:space="preserve"> </v>
          </cell>
          <cell r="V644">
            <v>0</v>
          </cell>
          <cell r="CC644">
            <v>0</v>
          </cell>
          <cell r="DG644">
            <v>0</v>
          </cell>
          <cell r="EK644">
            <v>0</v>
          </cell>
          <cell r="OJ644">
            <v>0</v>
          </cell>
          <cell r="OP644">
            <v>25269.54</v>
          </cell>
          <cell r="OQ644">
            <v>1316.09139</v>
          </cell>
          <cell r="OR644">
            <v>19144.240000000002</v>
          </cell>
          <cell r="OS644">
            <v>868.48</v>
          </cell>
          <cell r="OZ644">
            <v>25269.54</v>
          </cell>
          <cell r="PD644">
            <v>0</v>
          </cell>
          <cell r="PF644">
            <v>0</v>
          </cell>
          <cell r="PH644">
            <v>0</v>
          </cell>
          <cell r="PZ644">
            <v>0</v>
          </cell>
          <cell r="QA644">
            <v>0</v>
          </cell>
          <cell r="QB644">
            <v>1563.4132199999999</v>
          </cell>
          <cell r="QC644">
            <v>0</v>
          </cell>
          <cell r="QD644">
            <v>0</v>
          </cell>
          <cell r="QE644">
            <v>0</v>
          </cell>
          <cell r="QM644">
            <v>0</v>
          </cell>
          <cell r="QN644">
            <v>0</v>
          </cell>
          <cell r="QO644">
            <v>0</v>
          </cell>
          <cell r="QP644">
            <v>0</v>
          </cell>
          <cell r="QQ644">
            <v>0</v>
          </cell>
          <cell r="QR644">
            <v>0</v>
          </cell>
          <cell r="QZ644">
            <v>0</v>
          </cell>
          <cell r="RA644">
            <v>0</v>
          </cell>
          <cell r="RB644">
            <v>0</v>
          </cell>
          <cell r="RC644">
            <v>0</v>
          </cell>
          <cell r="RD644">
            <v>0</v>
          </cell>
          <cell r="RE644">
            <v>0</v>
          </cell>
          <cell r="RP644">
            <v>0</v>
          </cell>
          <cell r="SA644">
            <v>0</v>
          </cell>
          <cell r="AOM644" t="str">
            <v>Сметный расчет</v>
          </cell>
        </row>
        <row r="645">
          <cell r="B645" t="str">
            <v>Реконструкция ВЛ 10 кВ яч.7Д ПС 110/10 кВ «Приозерная» с переводом провода на СИП протяженностью 1,6 км в Корткеросском районе</v>
          </cell>
          <cell r="C645" t="str">
            <v>I_007-55-1-01.32-1868</v>
          </cell>
          <cell r="K645">
            <v>2024</v>
          </cell>
          <cell r="S645" t="str">
            <v xml:space="preserve"> </v>
          </cell>
          <cell r="V645">
            <v>0</v>
          </cell>
          <cell r="CC645">
            <v>0</v>
          </cell>
          <cell r="DG645">
            <v>0</v>
          </cell>
          <cell r="EK645">
            <v>0</v>
          </cell>
          <cell r="OJ645">
            <v>0</v>
          </cell>
          <cell r="OP645">
            <v>4219.08</v>
          </cell>
          <cell r="OQ645">
            <v>219.58359999999999</v>
          </cell>
          <cell r="OR645">
            <v>3196.26</v>
          </cell>
          <cell r="OS645">
            <v>144.94999999999999</v>
          </cell>
          <cell r="OZ645">
            <v>4219.08</v>
          </cell>
          <cell r="PD645">
            <v>0</v>
          </cell>
          <cell r="PF645">
            <v>0</v>
          </cell>
          <cell r="PH645">
            <v>0</v>
          </cell>
          <cell r="PZ645">
            <v>0</v>
          </cell>
          <cell r="QA645">
            <v>0</v>
          </cell>
          <cell r="QB645">
            <v>264.06079999999997</v>
          </cell>
          <cell r="QC645">
            <v>0</v>
          </cell>
          <cell r="QD645">
            <v>0</v>
          </cell>
          <cell r="QE645">
            <v>0</v>
          </cell>
          <cell r="QM645">
            <v>0</v>
          </cell>
          <cell r="QN645">
            <v>0</v>
          </cell>
          <cell r="QO645">
            <v>0</v>
          </cell>
          <cell r="QP645">
            <v>0</v>
          </cell>
          <cell r="QQ645">
            <v>0</v>
          </cell>
          <cell r="QR645">
            <v>0</v>
          </cell>
          <cell r="QZ645">
            <v>0</v>
          </cell>
          <cell r="RA645">
            <v>0</v>
          </cell>
          <cell r="RB645">
            <v>0</v>
          </cell>
          <cell r="RC645">
            <v>0</v>
          </cell>
          <cell r="RD645">
            <v>0</v>
          </cell>
          <cell r="RE645">
            <v>0</v>
          </cell>
          <cell r="RP645">
            <v>0</v>
          </cell>
          <cell r="SA645">
            <v>0</v>
          </cell>
          <cell r="AOM645" t="str">
            <v>Сметный расчет</v>
          </cell>
        </row>
        <row r="646">
          <cell r="B646" t="str">
            <v>Реконструкция ВЛ 10 кВ яч.6Д ПС 110/10 кВ «Подтыбок» с переводом провода на СИП и выносом участков ВЛ протяженностью 4,36 км в Корткеросском районе</v>
          </cell>
          <cell r="C646" t="str">
            <v>I_007-55-1-01.32-1869</v>
          </cell>
          <cell r="K646">
            <v>2024</v>
          </cell>
          <cell r="S646" t="str">
            <v xml:space="preserve"> </v>
          </cell>
          <cell r="V646">
            <v>0</v>
          </cell>
          <cell r="CC646">
            <v>0</v>
          </cell>
          <cell r="DG646">
            <v>0</v>
          </cell>
          <cell r="EK646">
            <v>0</v>
          </cell>
          <cell r="OJ646">
            <v>0</v>
          </cell>
          <cell r="OP646">
            <v>10208.41</v>
          </cell>
          <cell r="OQ646">
            <v>531.57749999999999</v>
          </cell>
          <cell r="OR646">
            <v>7731.89</v>
          </cell>
          <cell r="OS646">
            <v>347.42</v>
          </cell>
          <cell r="OZ646">
            <v>10208.41</v>
          </cell>
          <cell r="PD646">
            <v>0</v>
          </cell>
          <cell r="PF646">
            <v>0</v>
          </cell>
          <cell r="PH646">
            <v>0</v>
          </cell>
          <cell r="PZ646">
            <v>0</v>
          </cell>
          <cell r="QA646">
            <v>0</v>
          </cell>
          <cell r="QB646">
            <v>638.75259000000005</v>
          </cell>
          <cell r="QC646">
            <v>0</v>
          </cell>
          <cell r="QD646">
            <v>0</v>
          </cell>
          <cell r="QE646">
            <v>0</v>
          </cell>
          <cell r="QM646">
            <v>0</v>
          </cell>
          <cell r="QN646">
            <v>0</v>
          </cell>
          <cell r="QO646">
            <v>0</v>
          </cell>
          <cell r="QP646">
            <v>0</v>
          </cell>
          <cell r="QQ646">
            <v>0</v>
          </cell>
          <cell r="QR646">
            <v>0</v>
          </cell>
          <cell r="QZ646">
            <v>0</v>
          </cell>
          <cell r="RA646">
            <v>0</v>
          </cell>
          <cell r="RB646">
            <v>0</v>
          </cell>
          <cell r="RC646">
            <v>0</v>
          </cell>
          <cell r="RD646">
            <v>0</v>
          </cell>
          <cell r="RE646">
            <v>0</v>
          </cell>
          <cell r="RP646">
            <v>0</v>
          </cell>
          <cell r="SA646">
            <v>0</v>
          </cell>
          <cell r="AOM646" t="str">
            <v>Сметный расчет</v>
          </cell>
        </row>
        <row r="647">
          <cell r="B647" t="str">
            <v>Реконструкция ВЛ 10 кВ яч.12Д ПС 110/10 кВ «Сторожевск» с переводом провода на СИП протяженностью 22,62 км в Корткеросском районе</v>
          </cell>
          <cell r="C647" t="str">
            <v>I_007-55-1-01.32-1870</v>
          </cell>
          <cell r="K647">
            <v>2024</v>
          </cell>
          <cell r="S647" t="str">
            <v xml:space="preserve"> </v>
          </cell>
          <cell r="V647">
            <v>0</v>
          </cell>
          <cell r="CC647">
            <v>0</v>
          </cell>
          <cell r="DG647">
            <v>0</v>
          </cell>
          <cell r="EK647">
            <v>0</v>
          </cell>
          <cell r="OJ647">
            <v>0</v>
          </cell>
          <cell r="OP647">
            <v>58695.640000000014</v>
          </cell>
          <cell r="OQ647">
            <v>3054.8152500000001</v>
          </cell>
          <cell r="OR647">
            <v>44467.98</v>
          </cell>
          <cell r="OS647">
            <v>2017.41</v>
          </cell>
          <cell r="OZ647">
            <v>58695.640000000014</v>
          </cell>
          <cell r="PD647">
            <v>0</v>
          </cell>
          <cell r="PF647">
            <v>0</v>
          </cell>
          <cell r="PH647">
            <v>0</v>
          </cell>
          <cell r="PZ647">
            <v>0</v>
          </cell>
          <cell r="QA647">
            <v>0</v>
          </cell>
          <cell r="QB647">
            <v>3673.1586699999998</v>
          </cell>
          <cell r="QC647">
            <v>0</v>
          </cell>
          <cell r="QD647">
            <v>0</v>
          </cell>
          <cell r="QE647">
            <v>0</v>
          </cell>
          <cell r="QM647">
            <v>0</v>
          </cell>
          <cell r="QN647">
            <v>0</v>
          </cell>
          <cell r="QO647">
            <v>0</v>
          </cell>
          <cell r="QP647">
            <v>0</v>
          </cell>
          <cell r="QQ647">
            <v>0</v>
          </cell>
          <cell r="QR647">
            <v>0</v>
          </cell>
          <cell r="QZ647">
            <v>0</v>
          </cell>
          <cell r="RA647">
            <v>0</v>
          </cell>
          <cell r="RB647">
            <v>0</v>
          </cell>
          <cell r="RC647">
            <v>0</v>
          </cell>
          <cell r="RD647">
            <v>0</v>
          </cell>
          <cell r="RE647">
            <v>0</v>
          </cell>
          <cell r="RP647">
            <v>0</v>
          </cell>
          <cell r="SA647">
            <v>0</v>
          </cell>
          <cell r="AOM647" t="str">
            <v>Сметный расчет</v>
          </cell>
        </row>
        <row r="648">
          <cell r="B648" t="str">
            <v>Реконструкция ВЛ 10 кВ яч.9Д ПС 110/10 кВ «Мордино» с переводом провода на СИП протяженностью 35,5 км в Корткеросском районе</v>
          </cell>
          <cell r="C648" t="str">
            <v>I_007-55-1-01.32-1871</v>
          </cell>
          <cell r="K648">
            <v>2025</v>
          </cell>
          <cell r="S648" t="str">
            <v xml:space="preserve"> </v>
          </cell>
          <cell r="V648">
            <v>0</v>
          </cell>
          <cell r="CC648">
            <v>0</v>
          </cell>
          <cell r="DG648">
            <v>0</v>
          </cell>
          <cell r="EK648">
            <v>0</v>
          </cell>
          <cell r="OJ648">
            <v>0</v>
          </cell>
          <cell r="OP648">
            <v>81282.48000000001</v>
          </cell>
          <cell r="OQ648">
            <v>4230.3062499999996</v>
          </cell>
          <cell r="OR648">
            <v>61579.69</v>
          </cell>
          <cell r="OS648">
            <v>2793.75</v>
          </cell>
          <cell r="OZ648">
            <v>81282.48000000001</v>
          </cell>
          <cell r="PD648">
            <v>0</v>
          </cell>
          <cell r="PF648">
            <v>0</v>
          </cell>
          <cell r="PH648">
            <v>0</v>
          </cell>
          <cell r="PZ648">
            <v>0</v>
          </cell>
          <cell r="QA648">
            <v>0</v>
          </cell>
          <cell r="QB648">
            <v>5086.6812499999996</v>
          </cell>
          <cell r="QC648">
            <v>0</v>
          </cell>
          <cell r="QD648">
            <v>0</v>
          </cell>
          <cell r="QE648">
            <v>0</v>
          </cell>
          <cell r="QM648">
            <v>0</v>
          </cell>
          <cell r="QN648">
            <v>0</v>
          </cell>
          <cell r="QO648">
            <v>0</v>
          </cell>
          <cell r="QP648">
            <v>0</v>
          </cell>
          <cell r="QQ648">
            <v>0</v>
          </cell>
          <cell r="QR648">
            <v>0</v>
          </cell>
          <cell r="QZ648">
            <v>0</v>
          </cell>
          <cell r="RA648">
            <v>0</v>
          </cell>
          <cell r="RB648">
            <v>0</v>
          </cell>
          <cell r="RC648">
            <v>0</v>
          </cell>
          <cell r="RD648">
            <v>0</v>
          </cell>
          <cell r="RE648">
            <v>0</v>
          </cell>
          <cell r="RP648">
            <v>0</v>
          </cell>
          <cell r="SA648">
            <v>0</v>
          </cell>
          <cell r="AOM648" t="str">
            <v>Сметный расчет</v>
          </cell>
        </row>
        <row r="649">
          <cell r="B649" t="str">
            <v>Реконструкция ВЛ 10 кВ яч.7Д, 11Д ПС 110/10 кВ «Пажга» с заменой воздушного перехода через р. Сысола на кабельный протяженностью 1,72 км в Сыктывдинском районе</v>
          </cell>
          <cell r="C649" t="str">
            <v>I_000-55-1-01.32-1863</v>
          </cell>
          <cell r="K649">
            <v>2020</v>
          </cell>
          <cell r="S649" t="str">
            <v xml:space="preserve"> </v>
          </cell>
          <cell r="V649">
            <v>0</v>
          </cell>
          <cell r="CC649">
            <v>0</v>
          </cell>
          <cell r="DG649">
            <v>0</v>
          </cell>
          <cell r="EK649">
            <v>68.753640000000004</v>
          </cell>
          <cell r="OJ649">
            <v>0</v>
          </cell>
          <cell r="OP649">
            <v>17723.870000000003</v>
          </cell>
          <cell r="OQ649">
            <v>911.94830000000002</v>
          </cell>
          <cell r="OR649">
            <v>13518.65</v>
          </cell>
          <cell r="OS649">
            <v>30.15</v>
          </cell>
          <cell r="OZ649">
            <v>17390.783030000002</v>
          </cell>
          <cell r="PD649">
            <v>0</v>
          </cell>
          <cell r="PF649">
            <v>0</v>
          </cell>
          <cell r="PH649">
            <v>333.08697000000001</v>
          </cell>
          <cell r="PZ649">
            <v>0</v>
          </cell>
          <cell r="QA649">
            <v>0</v>
          </cell>
          <cell r="QB649">
            <v>2105.4997600000002</v>
          </cell>
          <cell r="QC649">
            <v>0</v>
          </cell>
          <cell r="QD649">
            <v>0</v>
          </cell>
          <cell r="QE649">
            <v>64.512</v>
          </cell>
          <cell r="QM649">
            <v>0</v>
          </cell>
          <cell r="QN649">
            <v>0</v>
          </cell>
          <cell r="QO649">
            <v>4.2416400000000003</v>
          </cell>
          <cell r="QP649">
            <v>0</v>
          </cell>
          <cell r="QQ649">
            <v>0</v>
          </cell>
          <cell r="QR649">
            <v>4.2416400000000003</v>
          </cell>
          <cell r="QZ649">
            <v>0</v>
          </cell>
          <cell r="RA649">
            <v>0</v>
          </cell>
          <cell r="RB649">
            <v>264.33332999999999</v>
          </cell>
          <cell r="RC649">
            <v>0</v>
          </cell>
          <cell r="RD649">
            <v>0</v>
          </cell>
          <cell r="RE649">
            <v>264.33332999999999</v>
          </cell>
          <cell r="RP649">
            <v>264.33333000000005</v>
          </cell>
          <cell r="SA649">
            <v>0</v>
          </cell>
          <cell r="AOM649" t="str">
            <v>Сметный расчет</v>
          </cell>
        </row>
        <row r="650">
          <cell r="B650" t="str">
            <v>Реконструкция ВЛ 0,4 кВ ф. 1 от ТП 20/0,4 кВ № 40 в д. Акись с заменой неизолированного провода на СИП (ПЭС) (0,92 км)</v>
          </cell>
          <cell r="C650" t="str">
            <v>I_007-52-1-01.41-0625</v>
          </cell>
          <cell r="K650">
            <v>2024</v>
          </cell>
          <cell r="S650">
            <v>0</v>
          </cell>
          <cell r="V650">
            <v>0</v>
          </cell>
          <cell r="CC650">
            <v>0</v>
          </cell>
          <cell r="DG650">
            <v>0</v>
          </cell>
          <cell r="EK650">
            <v>0</v>
          </cell>
          <cell r="OJ650">
            <v>0</v>
          </cell>
          <cell r="OP650">
            <v>1545.6050700000001</v>
          </cell>
          <cell r="OQ650">
            <v>78.78295</v>
          </cell>
          <cell r="OR650">
            <v>1170.9550899999999</v>
          </cell>
          <cell r="OS650">
            <v>53.124040000000001</v>
          </cell>
          <cell r="OZ650">
            <v>1545.6050700000001</v>
          </cell>
          <cell r="PD650">
            <v>0</v>
          </cell>
          <cell r="PF650">
            <v>0</v>
          </cell>
          <cell r="PH650">
            <v>0</v>
          </cell>
          <cell r="PZ650">
            <v>0</v>
          </cell>
          <cell r="QA650">
            <v>0</v>
          </cell>
          <cell r="QB650">
            <v>139.95903999999999</v>
          </cell>
          <cell r="QC650">
            <v>0</v>
          </cell>
          <cell r="QD650">
            <v>0</v>
          </cell>
          <cell r="QE650">
            <v>0</v>
          </cell>
          <cell r="QM650">
            <v>0</v>
          </cell>
          <cell r="QN650">
            <v>0</v>
          </cell>
          <cell r="QO650">
            <v>0</v>
          </cell>
          <cell r="QP650">
            <v>0</v>
          </cell>
          <cell r="QQ650">
            <v>0</v>
          </cell>
          <cell r="QR650">
            <v>0</v>
          </cell>
          <cell r="QZ650">
            <v>0</v>
          </cell>
          <cell r="RA650">
            <v>0</v>
          </cell>
          <cell r="RB650">
            <v>0</v>
          </cell>
          <cell r="RC650">
            <v>0</v>
          </cell>
          <cell r="RD650">
            <v>0</v>
          </cell>
          <cell r="RE650">
            <v>0</v>
          </cell>
          <cell r="RP650">
            <v>0</v>
          </cell>
          <cell r="SA650">
            <v>0</v>
          </cell>
          <cell r="AOM650" t="str">
            <v>Сметный расчет</v>
          </cell>
        </row>
        <row r="651">
          <cell r="B651" t="str">
            <v>Реконструкция ВЛ 0,4 кВ ф. 2 от ТП 20/0,4 кВ № 40 в д. Акись с заменой неизолированного провода на СИП (ПЭС) (1,48 км)</v>
          </cell>
          <cell r="C651" t="str">
            <v>I_007-52-1-01.41-0626</v>
          </cell>
          <cell r="K651">
            <v>2024</v>
          </cell>
          <cell r="S651">
            <v>0</v>
          </cell>
          <cell r="V651">
            <v>0</v>
          </cell>
          <cell r="CC651">
            <v>0</v>
          </cell>
          <cell r="DG651">
            <v>0</v>
          </cell>
          <cell r="EK651">
            <v>0</v>
          </cell>
          <cell r="OJ651">
            <v>0</v>
          </cell>
          <cell r="OP651">
            <v>2486.4082699999999</v>
          </cell>
          <cell r="OQ651">
            <v>126.73783</v>
          </cell>
          <cell r="OR651">
            <v>1883.71047</v>
          </cell>
          <cell r="OS651">
            <v>85.460530000000006</v>
          </cell>
          <cell r="OZ651">
            <v>2486.4082699999999</v>
          </cell>
          <cell r="PD651">
            <v>0</v>
          </cell>
          <cell r="PF651">
            <v>0</v>
          </cell>
          <cell r="PH651">
            <v>0</v>
          </cell>
          <cell r="PZ651">
            <v>0</v>
          </cell>
          <cell r="QA651">
            <v>0</v>
          </cell>
          <cell r="QB651">
            <v>225.15139999999965</v>
          </cell>
          <cell r="QC651">
            <v>0</v>
          </cell>
          <cell r="QD651">
            <v>0</v>
          </cell>
          <cell r="QE651">
            <v>0</v>
          </cell>
          <cell r="QM651">
            <v>0</v>
          </cell>
          <cell r="QN651">
            <v>0</v>
          </cell>
          <cell r="QO651">
            <v>0</v>
          </cell>
          <cell r="QP651">
            <v>0</v>
          </cell>
          <cell r="QQ651">
            <v>0</v>
          </cell>
          <cell r="QR651">
            <v>0</v>
          </cell>
          <cell r="QZ651">
            <v>0</v>
          </cell>
          <cell r="RA651">
            <v>0</v>
          </cell>
          <cell r="RB651">
            <v>0</v>
          </cell>
          <cell r="RC651">
            <v>0</v>
          </cell>
          <cell r="RD651">
            <v>0</v>
          </cell>
          <cell r="RE651">
            <v>0</v>
          </cell>
          <cell r="RP651">
            <v>0</v>
          </cell>
          <cell r="SA651">
            <v>0</v>
          </cell>
          <cell r="AOM651" t="str">
            <v>Сметный расчет</v>
          </cell>
        </row>
        <row r="652">
          <cell r="B652" t="str">
            <v>Реконструкция ВЛ 0,4 кВ ф. 1 от ТП 20/0,4 кВ № 41 в д. Акись с заменой неизолированного провода на СИП (ПЭС) (1,36 км)</v>
          </cell>
          <cell r="C652" t="str">
            <v>I_007-52-1-01.41-0627</v>
          </cell>
          <cell r="K652">
            <v>2024</v>
          </cell>
          <cell r="S652">
            <v>0</v>
          </cell>
          <cell r="V652">
            <v>0</v>
          </cell>
          <cell r="CC652">
            <v>0</v>
          </cell>
          <cell r="DG652">
            <v>0</v>
          </cell>
          <cell r="EK652">
            <v>0</v>
          </cell>
          <cell r="OJ652">
            <v>0</v>
          </cell>
          <cell r="OP652">
            <v>2284.80755</v>
          </cell>
          <cell r="OQ652">
            <v>116.46174999999999</v>
          </cell>
          <cell r="OR652">
            <v>1730.9770900000001</v>
          </cell>
          <cell r="OS652">
            <v>78.531220000000005</v>
          </cell>
          <cell r="OZ652">
            <v>2284.80755</v>
          </cell>
          <cell r="PD652">
            <v>0</v>
          </cell>
          <cell r="PF652">
            <v>0</v>
          </cell>
          <cell r="PH652">
            <v>0</v>
          </cell>
          <cell r="PZ652">
            <v>0</v>
          </cell>
          <cell r="QA652">
            <v>0</v>
          </cell>
          <cell r="QB652">
            <v>206.89595999999989</v>
          </cell>
          <cell r="QC652">
            <v>0</v>
          </cell>
          <cell r="QD652">
            <v>0</v>
          </cell>
          <cell r="QE652">
            <v>0</v>
          </cell>
          <cell r="QM652">
            <v>0</v>
          </cell>
          <cell r="QN652">
            <v>0</v>
          </cell>
          <cell r="QO652">
            <v>0</v>
          </cell>
          <cell r="QP652">
            <v>0</v>
          </cell>
          <cell r="QQ652">
            <v>0</v>
          </cell>
          <cell r="QR652">
            <v>0</v>
          </cell>
          <cell r="QZ652">
            <v>0</v>
          </cell>
          <cell r="RA652">
            <v>0</v>
          </cell>
          <cell r="RB652">
            <v>0</v>
          </cell>
          <cell r="RC652">
            <v>0</v>
          </cell>
          <cell r="RD652">
            <v>0</v>
          </cell>
          <cell r="RE652">
            <v>0</v>
          </cell>
          <cell r="RP652">
            <v>0</v>
          </cell>
          <cell r="SA652">
            <v>0</v>
          </cell>
          <cell r="AOM652" t="str">
            <v>Сметный расчет</v>
          </cell>
        </row>
        <row r="653">
          <cell r="B653" t="str">
            <v>Реконструкция ВЛ 0, 4 кВ ф. 1 от ТП 20/0,4 кВ № 38 в д. Усть-Лыжа с заменой неизолированного провода на СИП (ПЭС) (0,56 км)</v>
          </cell>
          <cell r="C653" t="str">
            <v>I_007-52-1-01.41-0628</v>
          </cell>
          <cell r="K653">
            <v>2024</v>
          </cell>
          <cell r="S653">
            <v>0</v>
          </cell>
          <cell r="V653">
            <v>0</v>
          </cell>
          <cell r="CC653">
            <v>0</v>
          </cell>
          <cell r="DG653">
            <v>0</v>
          </cell>
          <cell r="EK653">
            <v>0</v>
          </cell>
          <cell r="OJ653">
            <v>0</v>
          </cell>
          <cell r="OP653">
            <v>940.80314999999996</v>
          </cell>
          <cell r="OQ653">
            <v>47.954830000000001</v>
          </cell>
          <cell r="OR653">
            <v>712.75519999999995</v>
          </cell>
          <cell r="OS653">
            <v>32.336390000000002</v>
          </cell>
          <cell r="OZ653">
            <v>940.80314999999996</v>
          </cell>
          <cell r="PD653">
            <v>0</v>
          </cell>
          <cell r="PF653">
            <v>0</v>
          </cell>
          <cell r="PH653">
            <v>0</v>
          </cell>
          <cell r="PZ653">
            <v>0</v>
          </cell>
          <cell r="QA653">
            <v>0</v>
          </cell>
          <cell r="QB653">
            <v>85.192469999999929</v>
          </cell>
          <cell r="QC653">
            <v>0</v>
          </cell>
          <cell r="QD653">
            <v>0</v>
          </cell>
          <cell r="QE653">
            <v>0</v>
          </cell>
          <cell r="QM653">
            <v>0</v>
          </cell>
          <cell r="QN653">
            <v>0</v>
          </cell>
          <cell r="QO653">
            <v>0</v>
          </cell>
          <cell r="QP653">
            <v>0</v>
          </cell>
          <cell r="QQ653">
            <v>0</v>
          </cell>
          <cell r="QR653">
            <v>0</v>
          </cell>
          <cell r="QZ653">
            <v>0</v>
          </cell>
          <cell r="RA653">
            <v>0</v>
          </cell>
          <cell r="RB653">
            <v>0</v>
          </cell>
          <cell r="RC653">
            <v>0</v>
          </cell>
          <cell r="RD653">
            <v>0</v>
          </cell>
          <cell r="RE653">
            <v>0</v>
          </cell>
          <cell r="RP653">
            <v>0</v>
          </cell>
          <cell r="SA653">
            <v>0</v>
          </cell>
          <cell r="AOM653" t="str">
            <v>Сметный расчет</v>
          </cell>
        </row>
        <row r="654">
          <cell r="B654" t="str">
            <v>Реконструкция ВЛ 0, 4 кВ ф. 2 от ТП 20/0,4 кВ № 38 в д. Усть-Лыжа с заменой неизолированного провода на СИП (ПЭС) (1,28 км)</v>
          </cell>
          <cell r="C654" t="str">
            <v>I_007-52-1-01.41-0629</v>
          </cell>
          <cell r="K654">
            <v>2024</v>
          </cell>
          <cell r="S654">
            <v>0</v>
          </cell>
          <cell r="V654">
            <v>0</v>
          </cell>
          <cell r="CC654">
            <v>0</v>
          </cell>
          <cell r="DG654">
            <v>0</v>
          </cell>
          <cell r="EK654">
            <v>0</v>
          </cell>
          <cell r="OJ654">
            <v>0</v>
          </cell>
          <cell r="OP654">
            <v>2150.40706</v>
          </cell>
          <cell r="OQ654">
            <v>109.61111</v>
          </cell>
          <cell r="OR654">
            <v>1629.15488</v>
          </cell>
          <cell r="OS654">
            <v>73.911789999999996</v>
          </cell>
          <cell r="OZ654">
            <v>2150.40706</v>
          </cell>
          <cell r="PD654">
            <v>0</v>
          </cell>
          <cell r="PF654">
            <v>0</v>
          </cell>
          <cell r="PH654">
            <v>0</v>
          </cell>
          <cell r="PZ654">
            <v>0</v>
          </cell>
          <cell r="QA654">
            <v>0</v>
          </cell>
          <cell r="QB654">
            <v>194.72560999999996</v>
          </cell>
          <cell r="QC654">
            <v>0</v>
          </cell>
          <cell r="QD654">
            <v>0</v>
          </cell>
          <cell r="QE654">
            <v>0</v>
          </cell>
          <cell r="QM654">
            <v>0</v>
          </cell>
          <cell r="QN654">
            <v>0</v>
          </cell>
          <cell r="QO654">
            <v>0</v>
          </cell>
          <cell r="QP654">
            <v>0</v>
          </cell>
          <cell r="QQ654">
            <v>0</v>
          </cell>
          <cell r="QR654">
            <v>0</v>
          </cell>
          <cell r="QZ654">
            <v>0</v>
          </cell>
          <cell r="RA654">
            <v>0</v>
          </cell>
          <cell r="RB654">
            <v>0</v>
          </cell>
          <cell r="RC654">
            <v>0</v>
          </cell>
          <cell r="RD654">
            <v>0</v>
          </cell>
          <cell r="RE654">
            <v>0</v>
          </cell>
          <cell r="RP654">
            <v>0</v>
          </cell>
          <cell r="SA654">
            <v>0</v>
          </cell>
          <cell r="AOM654" t="str">
            <v>Сметный расчет</v>
          </cell>
        </row>
        <row r="655">
          <cell r="B655" t="str">
            <v>Реконструкция ВЛ 0, 4 кВ ф. 3 от ТП 20/0,4 кВ № 38 в д. Усть-Лыжа с заменой неизолированного провода на СИП (ПЭС) (1,4 км)</v>
          </cell>
          <cell r="C655" t="str">
            <v>I_007-52-1-01.41-0630</v>
          </cell>
          <cell r="K655">
            <v>2024</v>
          </cell>
          <cell r="S655">
            <v>0</v>
          </cell>
          <cell r="V655">
            <v>0</v>
          </cell>
          <cell r="CC655">
            <v>0</v>
          </cell>
          <cell r="DG655">
            <v>0</v>
          </cell>
          <cell r="EK655">
            <v>0</v>
          </cell>
          <cell r="OJ655">
            <v>0</v>
          </cell>
          <cell r="OP655">
            <v>2352.0078800000001</v>
          </cell>
          <cell r="OQ655">
            <v>119.88711000000001</v>
          </cell>
          <cell r="OR655">
            <v>1781.8882000000001</v>
          </cell>
          <cell r="OS655">
            <v>80.841009999999997</v>
          </cell>
          <cell r="OZ655">
            <v>2352.0078800000001</v>
          </cell>
          <cell r="PD655">
            <v>0</v>
          </cell>
          <cell r="PF655">
            <v>0</v>
          </cell>
          <cell r="PH655">
            <v>0</v>
          </cell>
          <cell r="PZ655">
            <v>0</v>
          </cell>
          <cell r="QA655">
            <v>0</v>
          </cell>
          <cell r="QB655">
            <v>212.98120000000009</v>
          </cell>
          <cell r="QC655">
            <v>0</v>
          </cell>
          <cell r="QD655">
            <v>0</v>
          </cell>
          <cell r="QE655">
            <v>0</v>
          </cell>
          <cell r="QM655">
            <v>0</v>
          </cell>
          <cell r="QN655">
            <v>0</v>
          </cell>
          <cell r="QO655">
            <v>0</v>
          </cell>
          <cell r="QP655">
            <v>0</v>
          </cell>
          <cell r="QQ655">
            <v>0</v>
          </cell>
          <cell r="QR655">
            <v>0</v>
          </cell>
          <cell r="QZ655">
            <v>0</v>
          </cell>
          <cell r="RA655">
            <v>0</v>
          </cell>
          <cell r="RB655">
            <v>0</v>
          </cell>
          <cell r="RC655">
            <v>0</v>
          </cell>
          <cell r="RD655">
            <v>0</v>
          </cell>
          <cell r="RE655">
            <v>0</v>
          </cell>
          <cell r="RP655">
            <v>0</v>
          </cell>
          <cell r="SA655">
            <v>0</v>
          </cell>
          <cell r="AOM655" t="str">
            <v>Сметный расчет</v>
          </cell>
        </row>
        <row r="656">
          <cell r="B656" t="str">
            <v>Реконструкция ВЛ 0, 4 кВ ф. 1 от ТП 20/0,4 кВ № 39 в д. Усть-Лыжа с заменой неизолированного провода на СИП (ПЭС) (0,84 км)</v>
          </cell>
          <cell r="C656" t="str">
            <v>I_007-52-1-01.41-0631</v>
          </cell>
          <cell r="K656">
            <v>2024</v>
          </cell>
          <cell r="S656">
            <v>0</v>
          </cell>
          <cell r="V656">
            <v>0</v>
          </cell>
          <cell r="CC656">
            <v>0</v>
          </cell>
          <cell r="DG656">
            <v>0</v>
          </cell>
          <cell r="EK656">
            <v>0</v>
          </cell>
          <cell r="OJ656">
            <v>0</v>
          </cell>
          <cell r="OP656">
            <v>1411.2046499999999</v>
          </cell>
          <cell r="OQ656">
            <v>71.932270000000003</v>
          </cell>
          <cell r="OR656">
            <v>1069.13283</v>
          </cell>
          <cell r="OS656">
            <v>48.50461</v>
          </cell>
          <cell r="OZ656">
            <v>1411.2046499999999</v>
          </cell>
          <cell r="PD656">
            <v>0</v>
          </cell>
          <cell r="PF656">
            <v>0</v>
          </cell>
          <cell r="PH656">
            <v>0</v>
          </cell>
          <cell r="PZ656">
            <v>0</v>
          </cell>
          <cell r="QA656">
            <v>0</v>
          </cell>
          <cell r="QB656">
            <v>127.78867</v>
          </cell>
          <cell r="QC656">
            <v>0</v>
          </cell>
          <cell r="QD656">
            <v>0</v>
          </cell>
          <cell r="QE656">
            <v>0</v>
          </cell>
          <cell r="QM656">
            <v>0</v>
          </cell>
          <cell r="QN656">
            <v>0</v>
          </cell>
          <cell r="QO656">
            <v>0</v>
          </cell>
          <cell r="QP656">
            <v>0</v>
          </cell>
          <cell r="QQ656">
            <v>0</v>
          </cell>
          <cell r="QR656">
            <v>0</v>
          </cell>
          <cell r="QZ656">
            <v>0</v>
          </cell>
          <cell r="RA656">
            <v>0</v>
          </cell>
          <cell r="RB656">
            <v>0</v>
          </cell>
          <cell r="RC656">
            <v>0</v>
          </cell>
          <cell r="RD656">
            <v>0</v>
          </cell>
          <cell r="RE656">
            <v>0</v>
          </cell>
          <cell r="RP656">
            <v>0</v>
          </cell>
          <cell r="SA656">
            <v>0</v>
          </cell>
          <cell r="AOM656" t="str">
            <v>Сметный расчет</v>
          </cell>
        </row>
        <row r="657">
          <cell r="B657" t="str">
            <v>Реконструкция ВЛ 0, 4 кВ ф. 2 от ТП 20/0,4 кВ № 39 в д. Усть-Лыжа с заменой неизолированного провода на СИП (ПЭС) (1,0 км)</v>
          </cell>
          <cell r="C657" t="str">
            <v>I_007-52-1-01.41-0632</v>
          </cell>
          <cell r="K657">
            <v>2024</v>
          </cell>
          <cell r="S657">
            <v>0</v>
          </cell>
          <cell r="V657">
            <v>0</v>
          </cell>
          <cell r="CC657">
            <v>0</v>
          </cell>
          <cell r="DG657">
            <v>0</v>
          </cell>
          <cell r="EK657">
            <v>0</v>
          </cell>
          <cell r="OJ657">
            <v>0</v>
          </cell>
          <cell r="OP657">
            <v>1680.00559</v>
          </cell>
          <cell r="OQ657">
            <v>85.633669999999995</v>
          </cell>
          <cell r="OR657">
            <v>1272.77736</v>
          </cell>
          <cell r="OS657">
            <v>57.743569999999998</v>
          </cell>
          <cell r="OZ657">
            <v>1680.00559</v>
          </cell>
          <cell r="PD657">
            <v>0</v>
          </cell>
          <cell r="PF657">
            <v>0</v>
          </cell>
          <cell r="PH657">
            <v>0</v>
          </cell>
          <cell r="PZ657">
            <v>0</v>
          </cell>
          <cell r="QA657">
            <v>0</v>
          </cell>
          <cell r="QB657">
            <v>152.12943000000001</v>
          </cell>
          <cell r="QC657">
            <v>0</v>
          </cell>
          <cell r="QD657">
            <v>0</v>
          </cell>
          <cell r="QE657">
            <v>0</v>
          </cell>
          <cell r="QM657">
            <v>0</v>
          </cell>
          <cell r="QN657">
            <v>0</v>
          </cell>
          <cell r="QO657">
            <v>0</v>
          </cell>
          <cell r="QP657">
            <v>0</v>
          </cell>
          <cell r="QQ657">
            <v>0</v>
          </cell>
          <cell r="QR657">
            <v>0</v>
          </cell>
          <cell r="QZ657">
            <v>0</v>
          </cell>
          <cell r="RA657">
            <v>0</v>
          </cell>
          <cell r="RB657">
            <v>0</v>
          </cell>
          <cell r="RC657">
            <v>0</v>
          </cell>
          <cell r="RD657">
            <v>0</v>
          </cell>
          <cell r="RE657">
            <v>0</v>
          </cell>
          <cell r="RP657">
            <v>0</v>
          </cell>
          <cell r="SA657">
            <v>0</v>
          </cell>
          <cell r="AOM657" t="str">
            <v>Сметный расчет</v>
          </cell>
        </row>
        <row r="658">
          <cell r="B658" t="str">
            <v>Реконструкция ВЛ 0, 4 кВ ф. 3 от ТП 20/0,4 кВ № 39 в д. Усть-Лыжа с заменой неизолированного провода на СИП (ПЭС) (0,84 км)</v>
          </cell>
          <cell r="C658" t="str">
            <v>I_007-52-1-01.41-0633</v>
          </cell>
          <cell r="K658">
            <v>2024</v>
          </cell>
          <cell r="S658">
            <v>0</v>
          </cell>
          <cell r="V658">
            <v>0</v>
          </cell>
          <cell r="CC658">
            <v>0</v>
          </cell>
          <cell r="DG658">
            <v>0</v>
          </cell>
          <cell r="EK658">
            <v>0</v>
          </cell>
          <cell r="OJ658">
            <v>0</v>
          </cell>
          <cell r="OP658">
            <v>1411.2046499999999</v>
          </cell>
          <cell r="OQ658">
            <v>71.932270000000003</v>
          </cell>
          <cell r="OR658">
            <v>1069.13283</v>
          </cell>
          <cell r="OS658">
            <v>48.50461</v>
          </cell>
          <cell r="OZ658">
            <v>1411.2046499999999</v>
          </cell>
          <cell r="PD658">
            <v>0</v>
          </cell>
          <cell r="PF658">
            <v>0</v>
          </cell>
          <cell r="PH658">
            <v>0</v>
          </cell>
          <cell r="PZ658">
            <v>0</v>
          </cell>
          <cell r="QA658">
            <v>0</v>
          </cell>
          <cell r="QB658">
            <v>127.78867</v>
          </cell>
          <cell r="QC658">
            <v>0</v>
          </cell>
          <cell r="QD658">
            <v>0</v>
          </cell>
          <cell r="QE658">
            <v>0</v>
          </cell>
          <cell r="QM658">
            <v>0</v>
          </cell>
          <cell r="QN658">
            <v>0</v>
          </cell>
          <cell r="QO658">
            <v>0</v>
          </cell>
          <cell r="QP658">
            <v>0</v>
          </cell>
          <cell r="QQ658">
            <v>0</v>
          </cell>
          <cell r="QR658">
            <v>0</v>
          </cell>
          <cell r="QZ658">
            <v>0</v>
          </cell>
          <cell r="RA658">
            <v>0</v>
          </cell>
          <cell r="RB658">
            <v>0</v>
          </cell>
          <cell r="RC658">
            <v>0</v>
          </cell>
          <cell r="RD658">
            <v>0</v>
          </cell>
          <cell r="RE658">
            <v>0</v>
          </cell>
          <cell r="RP658">
            <v>0</v>
          </cell>
          <cell r="SA658">
            <v>0</v>
          </cell>
          <cell r="AOM658" t="str">
            <v>Сметный расчет</v>
          </cell>
        </row>
        <row r="659">
          <cell r="B659" t="str">
            <v>Реконструкция ВЛ 10 кВ яч.517Д ПС 110/10 кВ «Зеленец» с заменой неизолированного провода на СИП протяженностью 20,47 км в Сыктывдинском районе (ЮЭС)</v>
          </cell>
          <cell r="C659" t="str">
            <v>I_007-55-1-01.32-1874</v>
          </cell>
          <cell r="K659">
            <v>2018</v>
          </cell>
          <cell r="S659" t="str">
            <v>Ноябрь 2017</v>
          </cell>
          <cell r="V659">
            <v>0</v>
          </cell>
          <cell r="CC659">
            <v>0</v>
          </cell>
          <cell r="DG659">
            <v>1247.0381199999999</v>
          </cell>
          <cell r="EK659">
            <v>32562.726890000002</v>
          </cell>
          <cell r="OJ659">
            <v>0</v>
          </cell>
          <cell r="OP659">
            <v>29265.282909999998</v>
          </cell>
          <cell r="OQ659">
            <v>1190</v>
          </cell>
          <cell r="OR659">
            <v>25270.004520000002</v>
          </cell>
          <cell r="OS659">
            <v>0</v>
          </cell>
          <cell r="OZ659">
            <v>0</v>
          </cell>
          <cell r="PD659">
            <v>0</v>
          </cell>
          <cell r="PF659">
            <v>1247.0381200000002</v>
          </cell>
          <cell r="PH659">
            <v>28018.244789999997</v>
          </cell>
          <cell r="PZ659">
            <v>0</v>
          </cell>
          <cell r="QA659">
            <v>0</v>
          </cell>
          <cell r="QB659">
            <v>3035.9082600000002</v>
          </cell>
          <cell r="QC659">
            <v>0</v>
          </cell>
          <cell r="QD659">
            <v>780.14783</v>
          </cell>
          <cell r="QE659">
            <v>2255.7604300000003</v>
          </cell>
          <cell r="QM659">
            <v>0</v>
          </cell>
          <cell r="QN659">
            <v>0</v>
          </cell>
          <cell r="QO659">
            <v>562.25187000000005</v>
          </cell>
          <cell r="QP659">
            <v>0</v>
          </cell>
          <cell r="QQ659">
            <v>46.89029</v>
          </cell>
          <cell r="QR659">
            <v>515.36158</v>
          </cell>
          <cell r="QZ659">
            <v>0</v>
          </cell>
          <cell r="RA659">
            <v>0</v>
          </cell>
          <cell r="RB659">
            <v>420</v>
          </cell>
          <cell r="RC659">
            <v>0</v>
          </cell>
          <cell r="RD659">
            <v>420</v>
          </cell>
          <cell r="RE659">
            <v>0</v>
          </cell>
          <cell r="RP659">
            <v>0</v>
          </cell>
          <cell r="SA659">
            <v>0</v>
          </cell>
          <cell r="AOM659" t="str">
            <v>Сводка затрат</v>
          </cell>
        </row>
        <row r="660">
          <cell r="B660" t="str">
            <v>Реконструкция ВЛ 20 кВ ПС «КС-10» - ПС «Кедва» протяженностью 34,05 км в Ухтинском районе Республики Коми</v>
          </cell>
          <cell r="C660" t="str">
            <v>I_000-54-1-01.31-0284</v>
          </cell>
          <cell r="K660">
            <v>2022</v>
          </cell>
          <cell r="S660" t="str">
            <v xml:space="preserve"> </v>
          </cell>
          <cell r="V660">
            <v>0</v>
          </cell>
          <cell r="CC660">
            <v>0</v>
          </cell>
          <cell r="DG660">
            <v>0</v>
          </cell>
          <cell r="EK660">
            <v>462.62313999999998</v>
          </cell>
          <cell r="OJ660">
            <v>0</v>
          </cell>
          <cell r="OP660">
            <v>82323.909999999989</v>
          </cell>
          <cell r="OQ660">
            <v>4124.326</v>
          </cell>
          <cell r="OR660">
            <v>62368.92</v>
          </cell>
          <cell r="OS660">
            <v>2829.54</v>
          </cell>
          <cell r="OZ660">
            <v>81861.286859999993</v>
          </cell>
          <cell r="PD660">
            <v>0</v>
          </cell>
          <cell r="PF660">
            <v>0</v>
          </cell>
          <cell r="PH660">
            <v>462.62313999999998</v>
          </cell>
          <cell r="PZ660">
            <v>0</v>
          </cell>
          <cell r="QA660">
            <v>0</v>
          </cell>
          <cell r="QB660">
            <v>5302.3788599999998</v>
          </cell>
          <cell r="QC660">
            <v>0</v>
          </cell>
          <cell r="QD660">
            <v>0</v>
          </cell>
          <cell r="QE660">
            <v>451.50400000000002</v>
          </cell>
          <cell r="QM660">
            <v>0</v>
          </cell>
          <cell r="QN660">
            <v>0</v>
          </cell>
          <cell r="QO660">
            <v>11.11914</v>
          </cell>
          <cell r="QP660">
            <v>0</v>
          </cell>
          <cell r="QQ660">
            <v>0</v>
          </cell>
          <cell r="QR660">
            <v>11.11914</v>
          </cell>
          <cell r="QZ660">
            <v>0</v>
          </cell>
          <cell r="RA660">
            <v>0</v>
          </cell>
          <cell r="RB660">
            <v>0</v>
          </cell>
          <cell r="RC660">
            <v>0</v>
          </cell>
          <cell r="RD660">
            <v>0</v>
          </cell>
          <cell r="RE660">
            <v>0</v>
          </cell>
          <cell r="RP660">
            <v>0</v>
          </cell>
          <cell r="SA660">
            <v>0</v>
          </cell>
          <cell r="AOM660" t="str">
            <v>Сметный расчет</v>
          </cell>
        </row>
        <row r="661">
          <cell r="B661" t="str">
            <v>Реконструкция ВЛ-110 кВ №150, №151 на участке от ПС "Нижний Одес" оп.№281, оп.№321 в сторону ПС "Пашня" (протяженность двухцепных участков 14,5 км)</v>
          </cell>
          <cell r="C661" t="str">
            <v>I_000-54-1-01.12-0674</v>
          </cell>
          <cell r="K661">
            <v>2025</v>
          </cell>
          <cell r="S661" t="str">
            <v xml:space="preserve"> </v>
          </cell>
          <cell r="V661">
            <v>0</v>
          </cell>
          <cell r="CC661">
            <v>0</v>
          </cell>
          <cell r="DG661">
            <v>0</v>
          </cell>
          <cell r="EK661">
            <v>0</v>
          </cell>
          <cell r="OJ661">
            <v>0</v>
          </cell>
          <cell r="OP661">
            <v>162232.61000000002</v>
          </cell>
          <cell r="OQ661">
            <v>8808.7631199999996</v>
          </cell>
          <cell r="OR661">
            <v>119457.74</v>
          </cell>
          <cell r="OS661">
            <v>0</v>
          </cell>
          <cell r="OZ661">
            <v>162232.61000000002</v>
          </cell>
          <cell r="PD661">
            <v>0</v>
          </cell>
          <cell r="PF661">
            <v>0</v>
          </cell>
          <cell r="PH661">
            <v>0</v>
          </cell>
          <cell r="PZ661">
            <v>0</v>
          </cell>
          <cell r="QA661">
            <v>0</v>
          </cell>
          <cell r="QB661">
            <v>10661.874890000001</v>
          </cell>
          <cell r="QC661">
            <v>0</v>
          </cell>
          <cell r="QD661">
            <v>0</v>
          </cell>
          <cell r="QE661">
            <v>0</v>
          </cell>
          <cell r="QM661">
            <v>0</v>
          </cell>
          <cell r="QN661">
            <v>0</v>
          </cell>
          <cell r="QO661">
            <v>0</v>
          </cell>
          <cell r="QP661">
            <v>0</v>
          </cell>
          <cell r="QQ661">
            <v>0</v>
          </cell>
          <cell r="QR661">
            <v>0</v>
          </cell>
          <cell r="QZ661">
            <v>0</v>
          </cell>
          <cell r="RA661">
            <v>0</v>
          </cell>
          <cell r="RB661">
            <v>0</v>
          </cell>
          <cell r="RC661">
            <v>0</v>
          </cell>
          <cell r="RD661">
            <v>0</v>
          </cell>
          <cell r="RE661">
            <v>0</v>
          </cell>
          <cell r="RP661">
            <v>0</v>
          </cell>
          <cell r="SA661">
            <v>0</v>
          </cell>
          <cell r="AOM661" t="str">
            <v>Сметный расчет</v>
          </cell>
        </row>
        <row r="662">
          <cell r="B662" t="str">
            <v>Реконструкция ВЛ 35 кВ №71: вынос участка линии в пролете опор №51-59 на новую трассу протяженностью 1,7 км</v>
          </cell>
          <cell r="C662" t="str">
            <v>I_000-51-1-01.21-0006</v>
          </cell>
          <cell r="K662">
            <v>2024</v>
          </cell>
          <cell r="S662" t="str">
            <v xml:space="preserve"> </v>
          </cell>
          <cell r="V662">
            <v>0</v>
          </cell>
          <cell r="CC662">
            <v>0</v>
          </cell>
          <cell r="DG662">
            <v>0</v>
          </cell>
          <cell r="EK662">
            <v>0</v>
          </cell>
          <cell r="OJ662">
            <v>0</v>
          </cell>
          <cell r="OP662">
            <v>19314.939999999999</v>
          </cell>
          <cell r="OQ662">
            <v>1048.27322</v>
          </cell>
          <cell r="OR662">
            <v>14222.42</v>
          </cell>
          <cell r="OS662">
            <v>0</v>
          </cell>
          <cell r="OZ662">
            <v>19314.939999999999</v>
          </cell>
          <cell r="PD662">
            <v>0</v>
          </cell>
          <cell r="PF662">
            <v>0</v>
          </cell>
          <cell r="PH662">
            <v>0</v>
          </cell>
          <cell r="PZ662">
            <v>0</v>
          </cell>
          <cell r="QA662">
            <v>0</v>
          </cell>
          <cell r="QB662">
            <v>1277.9851200000001</v>
          </cell>
          <cell r="QC662">
            <v>0</v>
          </cell>
          <cell r="QD662">
            <v>0</v>
          </cell>
          <cell r="QE662">
            <v>0</v>
          </cell>
          <cell r="QM662">
            <v>0</v>
          </cell>
          <cell r="QN662">
            <v>0</v>
          </cell>
          <cell r="QO662">
            <v>0</v>
          </cell>
          <cell r="QP662">
            <v>0</v>
          </cell>
          <cell r="QQ662">
            <v>0</v>
          </cell>
          <cell r="QR662">
            <v>0</v>
          </cell>
          <cell r="QZ662">
            <v>0</v>
          </cell>
          <cell r="RA662">
            <v>0</v>
          </cell>
          <cell r="RB662">
            <v>0</v>
          </cell>
          <cell r="RC662">
            <v>0</v>
          </cell>
          <cell r="RD662">
            <v>0</v>
          </cell>
          <cell r="RE662">
            <v>0</v>
          </cell>
          <cell r="RP662">
            <v>0</v>
          </cell>
          <cell r="SA662">
            <v>0</v>
          </cell>
          <cell r="AOM662" t="str">
            <v>Сметный расчет</v>
          </cell>
        </row>
        <row r="663">
          <cell r="B663" t="str">
            <v>Реконструкция ВЛ 35 кВ №27: вынос участка линии протяженностью 0,6 км</v>
          </cell>
          <cell r="C663" t="str">
            <v>I_000-51-1-01.21-0007</v>
          </cell>
          <cell r="K663">
            <v>2024</v>
          </cell>
          <cell r="S663" t="str">
            <v xml:space="preserve"> </v>
          </cell>
          <cell r="V663">
            <v>0</v>
          </cell>
          <cell r="CC663">
            <v>0</v>
          </cell>
          <cell r="DG663">
            <v>0</v>
          </cell>
          <cell r="EK663">
            <v>0</v>
          </cell>
          <cell r="OJ663">
            <v>0</v>
          </cell>
          <cell r="OP663">
            <v>6171.6999999999989</v>
          </cell>
          <cell r="OQ663">
            <v>334.87450000000001</v>
          </cell>
          <cell r="OR663">
            <v>4544.33</v>
          </cell>
          <cell r="OS663">
            <v>0</v>
          </cell>
          <cell r="OZ663">
            <v>6171.6999999999989</v>
          </cell>
          <cell r="PD663">
            <v>0</v>
          </cell>
          <cell r="PF663">
            <v>0</v>
          </cell>
          <cell r="PH663">
            <v>0</v>
          </cell>
          <cell r="PZ663">
            <v>0</v>
          </cell>
          <cell r="QA663">
            <v>0</v>
          </cell>
          <cell r="QB663">
            <v>410.42223999999999</v>
          </cell>
          <cell r="QC663">
            <v>0</v>
          </cell>
          <cell r="QD663">
            <v>0</v>
          </cell>
          <cell r="QE663">
            <v>0</v>
          </cell>
          <cell r="QM663">
            <v>0</v>
          </cell>
          <cell r="QN663">
            <v>0</v>
          </cell>
          <cell r="QO663">
            <v>0</v>
          </cell>
          <cell r="QP663">
            <v>0</v>
          </cell>
          <cell r="QQ663">
            <v>0</v>
          </cell>
          <cell r="QR663">
            <v>0</v>
          </cell>
          <cell r="QZ663">
            <v>0</v>
          </cell>
          <cell r="RA663">
            <v>0</v>
          </cell>
          <cell r="RB663">
            <v>0</v>
          </cell>
          <cell r="RC663">
            <v>0</v>
          </cell>
          <cell r="RD663">
            <v>0</v>
          </cell>
          <cell r="RE663">
            <v>0</v>
          </cell>
          <cell r="RP663">
            <v>0</v>
          </cell>
          <cell r="SA663">
            <v>0</v>
          </cell>
          <cell r="AOM663" t="str">
            <v>Сметный расчет</v>
          </cell>
        </row>
        <row r="664">
          <cell r="B664" t="str">
            <v>Реконструкция ВЛ 10 кВ яч.5Д ПС 110/10 кВ «Мордино» с заменой неизолированного провода на СИП протяженностью 14,75 км в Корткеросском районе</v>
          </cell>
          <cell r="C664" t="str">
            <v>I_007-55-1-01.32-1876</v>
          </cell>
          <cell r="K664">
            <v>2023</v>
          </cell>
          <cell r="S664" t="str">
            <v xml:space="preserve"> </v>
          </cell>
          <cell r="V664">
            <v>0</v>
          </cell>
          <cell r="CC664">
            <v>0</v>
          </cell>
          <cell r="DG664">
            <v>0</v>
          </cell>
          <cell r="EK664">
            <v>0</v>
          </cell>
          <cell r="OJ664">
            <v>0</v>
          </cell>
          <cell r="OP664">
            <v>38826.58</v>
          </cell>
          <cell r="OQ664">
            <v>2027.62762</v>
          </cell>
          <cell r="OR664">
            <v>29347.47</v>
          </cell>
          <cell r="OS664">
            <v>1225.06</v>
          </cell>
          <cell r="OZ664">
            <v>38826.58</v>
          </cell>
          <cell r="PD664">
            <v>0</v>
          </cell>
          <cell r="PF664">
            <v>0</v>
          </cell>
          <cell r="PH664">
            <v>0</v>
          </cell>
          <cell r="PZ664">
            <v>0</v>
          </cell>
          <cell r="QA664">
            <v>0</v>
          </cell>
          <cell r="QB664">
            <v>2426.8998199999996</v>
          </cell>
          <cell r="QC664">
            <v>0</v>
          </cell>
          <cell r="QD664">
            <v>0</v>
          </cell>
          <cell r="QE664">
            <v>0</v>
          </cell>
          <cell r="QM664">
            <v>0</v>
          </cell>
          <cell r="QN664">
            <v>0</v>
          </cell>
          <cell r="QO664">
            <v>0</v>
          </cell>
          <cell r="QP664">
            <v>0</v>
          </cell>
          <cell r="QQ664">
            <v>0</v>
          </cell>
          <cell r="QR664">
            <v>0</v>
          </cell>
          <cell r="QZ664">
            <v>0</v>
          </cell>
          <cell r="RA664">
            <v>0</v>
          </cell>
          <cell r="RB664">
            <v>0</v>
          </cell>
          <cell r="RC664">
            <v>0</v>
          </cell>
          <cell r="RD664">
            <v>0</v>
          </cell>
          <cell r="RE664">
            <v>0</v>
          </cell>
          <cell r="RP664">
            <v>0</v>
          </cell>
          <cell r="SA664">
            <v>0</v>
          </cell>
          <cell r="AOM664" t="str">
            <v>Сметный расчет</v>
          </cell>
        </row>
        <row r="665">
          <cell r="B665" t="str">
            <v>Реконструкция ВЛ 110 кВ №163, №166 на переходе через реку Сысола протяженностью 1,918 км (ЮЭС)</v>
          </cell>
          <cell r="C665" t="str">
            <v>I_000-55-1-01.12-1313</v>
          </cell>
          <cell r="K665">
            <v>2019</v>
          </cell>
          <cell r="S665" t="str">
            <v>Ноябрь 2017</v>
          </cell>
          <cell r="V665">
            <v>0</v>
          </cell>
          <cell r="CC665">
            <v>0</v>
          </cell>
          <cell r="DG665">
            <v>1290.1672599999999</v>
          </cell>
          <cell r="EK665">
            <v>1278.5839599999999</v>
          </cell>
          <cell r="OJ665">
            <v>0</v>
          </cell>
          <cell r="OP665">
            <v>19146.79423</v>
          </cell>
          <cell r="OQ665">
            <v>1052.32348</v>
          </cell>
          <cell r="OR665">
            <v>17145.1774</v>
          </cell>
          <cell r="OS665">
            <v>0</v>
          </cell>
          <cell r="OZ665">
            <v>16767.461240000001</v>
          </cell>
          <cell r="PD665">
            <v>0</v>
          </cell>
          <cell r="PF665">
            <v>1100.7490299999999</v>
          </cell>
          <cell r="PH665">
            <v>1278.5839599999999</v>
          </cell>
          <cell r="PZ665">
            <v>0</v>
          </cell>
          <cell r="QA665">
            <v>0</v>
          </cell>
          <cell r="QB665">
            <v>1057.25469</v>
          </cell>
          <cell r="QC665">
            <v>0</v>
          </cell>
          <cell r="QD665">
            <v>0</v>
          </cell>
          <cell r="QE665">
            <v>1057.25469</v>
          </cell>
          <cell r="QM665">
            <v>0</v>
          </cell>
          <cell r="QN665">
            <v>0</v>
          </cell>
          <cell r="QO665">
            <v>269.75482</v>
          </cell>
          <cell r="QP665">
            <v>0</v>
          </cell>
          <cell r="QQ665">
            <v>48.425550000000001</v>
          </cell>
          <cell r="QR665">
            <v>221.32926999999998</v>
          </cell>
          <cell r="QZ665">
            <v>0</v>
          </cell>
          <cell r="RA665">
            <v>0</v>
          </cell>
          <cell r="RB665">
            <v>0</v>
          </cell>
          <cell r="RC665">
            <v>0</v>
          </cell>
          <cell r="RD665">
            <v>0</v>
          </cell>
          <cell r="RE665">
            <v>0</v>
          </cell>
          <cell r="RP665">
            <v>0</v>
          </cell>
          <cell r="SA665">
            <v>0</v>
          </cell>
          <cell r="AOM665" t="str">
            <v>Сводка затрат</v>
          </cell>
        </row>
        <row r="666">
          <cell r="B666" t="str">
            <v>Реконструкция ВЛ 10 кВ яч.8Д ПС 110/10 кВ «Усть-Вымь» в Усть-Вымском районе с переводом на провод СИП протяженностью 1,23 км (ЮЭС)</v>
          </cell>
          <cell r="C666" t="str">
            <v>I_007-55-1-01.32-1878</v>
          </cell>
          <cell r="K666">
            <v>2018</v>
          </cell>
          <cell r="S666" t="str">
            <v>Декабрь 2018</v>
          </cell>
          <cell r="V666">
            <v>0</v>
          </cell>
          <cell r="CC666">
            <v>0</v>
          </cell>
          <cell r="DG666">
            <v>162.4366</v>
          </cell>
          <cell r="EK666">
            <v>1014.2848200000001</v>
          </cell>
          <cell r="OJ666">
            <v>0</v>
          </cell>
          <cell r="OP666">
            <v>1047.0022300000001</v>
          </cell>
          <cell r="OQ666">
            <v>155.40899999999999</v>
          </cell>
          <cell r="OR666">
            <v>720.66215</v>
          </cell>
          <cell r="OS666">
            <v>0</v>
          </cell>
          <cell r="OZ666">
            <v>0</v>
          </cell>
          <cell r="PD666">
            <v>0</v>
          </cell>
          <cell r="PF666">
            <v>162.4366</v>
          </cell>
          <cell r="PH666">
            <v>884.56563000000006</v>
          </cell>
          <cell r="PZ666">
            <v>0</v>
          </cell>
          <cell r="QA666">
            <v>0</v>
          </cell>
          <cell r="QB666">
            <v>199.72552999999999</v>
          </cell>
          <cell r="QC666">
            <v>0</v>
          </cell>
          <cell r="QD666">
            <v>85.409000000000006</v>
          </cell>
          <cell r="QE666">
            <v>114.31653</v>
          </cell>
          <cell r="QM666">
            <v>0</v>
          </cell>
          <cell r="QN666">
            <v>0</v>
          </cell>
          <cell r="QO666">
            <v>56.614549999999994</v>
          </cell>
          <cell r="QP666">
            <v>0</v>
          </cell>
          <cell r="QQ666">
            <v>7.0276000000000005</v>
          </cell>
          <cell r="QR666">
            <v>49.586949999999995</v>
          </cell>
          <cell r="QZ666">
            <v>0</v>
          </cell>
          <cell r="RA666">
            <v>0</v>
          </cell>
          <cell r="RB666">
            <v>70</v>
          </cell>
          <cell r="RC666">
            <v>0</v>
          </cell>
          <cell r="RD666">
            <v>70</v>
          </cell>
          <cell r="RE666">
            <v>0</v>
          </cell>
          <cell r="RP666">
            <v>0</v>
          </cell>
          <cell r="SA666">
            <v>0</v>
          </cell>
          <cell r="AOM666" t="str">
            <v>Сводка затрат</v>
          </cell>
        </row>
        <row r="667">
          <cell r="B667"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667" t="str">
            <v>I_004-55-1-01.12-1314</v>
          </cell>
          <cell r="K667">
            <v>2019</v>
          </cell>
          <cell r="S667" t="str">
            <v>Июнь 2017</v>
          </cell>
          <cell r="V667">
            <v>0</v>
          </cell>
          <cell r="CC667">
            <v>0</v>
          </cell>
          <cell r="DG667">
            <v>4536.8573799999995</v>
          </cell>
          <cell r="EK667">
            <v>0</v>
          </cell>
          <cell r="OJ667">
            <v>0</v>
          </cell>
          <cell r="OP667">
            <v>22613.981189999999</v>
          </cell>
          <cell r="OQ667">
            <v>388.54419999999999</v>
          </cell>
          <cell r="OR667">
            <v>17815.503239999998</v>
          </cell>
          <cell r="OS667">
            <v>0</v>
          </cell>
          <cell r="OZ667">
            <v>18196.140429999999</v>
          </cell>
          <cell r="PD667">
            <v>0</v>
          </cell>
          <cell r="PF667">
            <v>3899.1277799999998</v>
          </cell>
          <cell r="PH667">
            <v>518.71298000000002</v>
          </cell>
          <cell r="PZ667">
            <v>0</v>
          </cell>
          <cell r="QA667">
            <v>0</v>
          </cell>
          <cell r="QB667">
            <v>904.34415333333334</v>
          </cell>
          <cell r="QC667">
            <v>0</v>
          </cell>
          <cell r="QD667">
            <v>251.82568333333333</v>
          </cell>
          <cell r="QE667">
            <v>0</v>
          </cell>
          <cell r="QM667">
            <v>0</v>
          </cell>
          <cell r="QN667">
            <v>0</v>
          </cell>
          <cell r="QO667">
            <v>104.35984999999999</v>
          </cell>
          <cell r="QP667">
            <v>0</v>
          </cell>
          <cell r="QQ667">
            <v>104.35984999999999</v>
          </cell>
          <cell r="QR667">
            <v>0</v>
          </cell>
          <cell r="QZ667">
            <v>0</v>
          </cell>
          <cell r="RA667">
            <v>0</v>
          </cell>
          <cell r="RB667">
            <v>518.71298000000002</v>
          </cell>
          <cell r="RC667">
            <v>0</v>
          </cell>
          <cell r="RD667">
            <v>0</v>
          </cell>
          <cell r="RE667">
            <v>518.71298000000002</v>
          </cell>
          <cell r="RP667">
            <v>518.71298000000002</v>
          </cell>
          <cell r="SA667">
            <v>0</v>
          </cell>
          <cell r="AOM667" t="str">
            <v>Сводка затрат</v>
          </cell>
        </row>
        <row r="668">
          <cell r="B668" t="str">
            <v>Реконструкция ВЛ 35 кВ №34 "Синдор-Ропча" в части расширения просек в Княжпогостском районе Республики Коми в объеме 40,19 га (ЮЭС)</v>
          </cell>
          <cell r="C668" t="str">
            <v>I_004-55-1-01.21-0009</v>
          </cell>
          <cell r="K668">
            <v>2019</v>
          </cell>
          <cell r="S668" t="str">
            <v>Октябрь 2017</v>
          </cell>
          <cell r="V668">
            <v>0</v>
          </cell>
          <cell r="CC668">
            <v>0</v>
          </cell>
          <cell r="DG668">
            <v>161.45683</v>
          </cell>
          <cell r="EK668">
            <v>3932.7652600000001</v>
          </cell>
          <cell r="OJ668">
            <v>0</v>
          </cell>
          <cell r="OP668">
            <v>5195.2391100000004</v>
          </cell>
          <cell r="OQ668">
            <v>133.32</v>
          </cell>
          <cell r="OR668">
            <v>3755.0331700000002</v>
          </cell>
          <cell r="OS668">
            <v>0</v>
          </cell>
          <cell r="OZ668">
            <v>1166.3652100000004</v>
          </cell>
          <cell r="PD668">
            <v>0</v>
          </cell>
          <cell r="PF668">
            <v>137.45922999999999</v>
          </cell>
          <cell r="PH668">
            <v>3891.4146700000001</v>
          </cell>
          <cell r="PZ668">
            <v>0</v>
          </cell>
          <cell r="QA668">
            <v>0</v>
          </cell>
          <cell r="QB668">
            <v>302.03343999999998</v>
          </cell>
          <cell r="QC668">
            <v>0</v>
          </cell>
          <cell r="QD668">
            <v>0</v>
          </cell>
          <cell r="QE668">
            <v>302.03343999999998</v>
          </cell>
          <cell r="QM668">
            <v>0</v>
          </cell>
          <cell r="QN668">
            <v>0</v>
          </cell>
          <cell r="QO668">
            <v>262.17574000000002</v>
          </cell>
          <cell r="QP668">
            <v>0</v>
          </cell>
          <cell r="QQ668">
            <v>4.1392299999999995</v>
          </cell>
          <cell r="QR668">
            <v>258.03651000000002</v>
          </cell>
          <cell r="QZ668">
            <v>0</v>
          </cell>
          <cell r="RA668">
            <v>0</v>
          </cell>
          <cell r="RB668">
            <v>3101.6192099999998</v>
          </cell>
          <cell r="RC668">
            <v>0</v>
          </cell>
          <cell r="RD668">
            <v>0</v>
          </cell>
          <cell r="RE668">
            <v>3101.6192099999998</v>
          </cell>
          <cell r="RP668">
            <v>0</v>
          </cell>
          <cell r="SA668">
            <v>0</v>
          </cell>
          <cell r="AOM668" t="str">
            <v>Сводка затрат</v>
          </cell>
        </row>
        <row r="669">
          <cell r="B669" t="str">
            <v>Реконструкция ВЛ 35 кВ №37 "Усогорск-Кослан" в части расширения просек в Удорском районе Республики Коми в объеме 17,59 га (ЮЭС)</v>
          </cell>
          <cell r="C669" t="str">
            <v>I_004-55-1-01.21-0010</v>
          </cell>
          <cell r="K669">
            <v>2019</v>
          </cell>
          <cell r="S669" t="str">
            <v>Октябрь 2017</v>
          </cell>
          <cell r="V669">
            <v>0</v>
          </cell>
          <cell r="CC669">
            <v>0</v>
          </cell>
          <cell r="DG669">
            <v>193.25891999999999</v>
          </cell>
          <cell r="EK669">
            <v>1369.3092200000001</v>
          </cell>
          <cell r="OJ669">
            <v>0</v>
          </cell>
          <cell r="OP669">
            <v>2355.63337</v>
          </cell>
          <cell r="OQ669">
            <v>159.58000000000001</v>
          </cell>
          <cell r="OR669">
            <v>1474.3274100000001</v>
          </cell>
          <cell r="OS669">
            <v>0</v>
          </cell>
          <cell r="OZ669">
            <v>830.52850000000012</v>
          </cell>
          <cell r="PD669">
            <v>0</v>
          </cell>
          <cell r="PF669">
            <v>164.53452000000001</v>
          </cell>
          <cell r="PH669">
            <v>1360.57035</v>
          </cell>
          <cell r="PZ669">
            <v>0</v>
          </cell>
          <cell r="QA669">
            <v>0</v>
          </cell>
          <cell r="QB669">
            <v>164.72298000000001</v>
          </cell>
          <cell r="QC669">
            <v>0</v>
          </cell>
          <cell r="QD669">
            <v>0</v>
          </cell>
          <cell r="QE669">
            <v>164.72298000000001</v>
          </cell>
          <cell r="QM669">
            <v>0</v>
          </cell>
          <cell r="QN669">
            <v>0</v>
          </cell>
          <cell r="QO669">
            <v>120.24556</v>
          </cell>
          <cell r="QP669">
            <v>0</v>
          </cell>
          <cell r="QQ669">
            <v>4.9545200000000005</v>
          </cell>
          <cell r="QR669">
            <v>115.29104</v>
          </cell>
          <cell r="QZ669">
            <v>0</v>
          </cell>
          <cell r="RA669">
            <v>0</v>
          </cell>
          <cell r="RB669">
            <v>1032.0070800000001</v>
          </cell>
          <cell r="RC669">
            <v>0</v>
          </cell>
          <cell r="RD669">
            <v>0</v>
          </cell>
          <cell r="RE669">
            <v>1032.0070800000001</v>
          </cell>
          <cell r="RP669">
            <v>0</v>
          </cell>
          <cell r="SA669">
            <v>0</v>
          </cell>
          <cell r="AOM669" t="str">
            <v>Сводка затрат</v>
          </cell>
        </row>
        <row r="670">
          <cell r="B670" t="str">
            <v>Реконструкция КЛ 0,4 кВ ф.13 от ТП 10/0,4 кВ №634 в г. Сосногорск Республики Коми (КЛ 0,4 кВ - 0,04 км)</v>
          </cell>
          <cell r="C670" t="str">
            <v>I_000-54-1-02.41-0417</v>
          </cell>
          <cell r="K670">
            <v>2019</v>
          </cell>
          <cell r="S670" t="str">
            <v xml:space="preserve"> </v>
          </cell>
          <cell r="V670">
            <v>0</v>
          </cell>
          <cell r="CC670">
            <v>0</v>
          </cell>
          <cell r="DG670">
            <v>0</v>
          </cell>
          <cell r="EK670">
            <v>0</v>
          </cell>
          <cell r="OJ670">
            <v>0</v>
          </cell>
          <cell r="OP670">
            <v>70.08</v>
          </cell>
          <cell r="OQ670">
            <v>3.7883300000000002</v>
          </cell>
          <cell r="OR670">
            <v>53.47</v>
          </cell>
          <cell r="OS670">
            <v>0</v>
          </cell>
          <cell r="OZ670">
            <v>70.08</v>
          </cell>
          <cell r="PD670">
            <v>0</v>
          </cell>
          <cell r="PF670">
            <v>0</v>
          </cell>
          <cell r="PH670">
            <v>0</v>
          </cell>
          <cell r="PZ670">
            <v>0</v>
          </cell>
          <cell r="QA670">
            <v>0</v>
          </cell>
          <cell r="QB670">
            <v>4.3092699999999997</v>
          </cell>
          <cell r="QC670">
            <v>0</v>
          </cell>
          <cell r="QD670">
            <v>0</v>
          </cell>
          <cell r="QE670">
            <v>0</v>
          </cell>
          <cell r="QM670">
            <v>0</v>
          </cell>
          <cell r="QN670">
            <v>0</v>
          </cell>
          <cell r="QO670">
            <v>0</v>
          </cell>
          <cell r="QP670">
            <v>0</v>
          </cell>
          <cell r="QQ670">
            <v>0</v>
          </cell>
          <cell r="QR670">
            <v>0</v>
          </cell>
          <cell r="QZ670">
            <v>0</v>
          </cell>
          <cell r="RA670">
            <v>0</v>
          </cell>
          <cell r="RB670">
            <v>0</v>
          </cell>
          <cell r="RC670">
            <v>0</v>
          </cell>
          <cell r="RD670">
            <v>0</v>
          </cell>
          <cell r="RE670">
            <v>0</v>
          </cell>
          <cell r="RP670">
            <v>0</v>
          </cell>
          <cell r="SA670">
            <v>0</v>
          </cell>
          <cell r="AOM670" t="str">
            <v>Сметный расчет</v>
          </cell>
        </row>
        <row r="671">
          <cell r="B671" t="str">
            <v>Реконструкция ВЛ 220 кВ №253,254  в части расширения просек (ПЭС)</v>
          </cell>
          <cell r="C671" t="str">
            <v>F_000-52-1-01.11-0005</v>
          </cell>
          <cell r="K671">
            <v>0</v>
          </cell>
          <cell r="S671">
            <v>0</v>
          </cell>
          <cell r="V671">
            <v>0</v>
          </cell>
          <cell r="CC671">
            <v>0</v>
          </cell>
          <cell r="DG671">
            <v>0</v>
          </cell>
          <cell r="EK671">
            <v>0</v>
          </cell>
          <cell r="OJ671">
            <v>0</v>
          </cell>
          <cell r="OP671">
            <v>0</v>
          </cell>
          <cell r="OQ671">
            <v>0</v>
          </cell>
          <cell r="OR671">
            <v>0</v>
          </cell>
          <cell r="OS671">
            <v>0</v>
          </cell>
          <cell r="OZ671">
            <v>0</v>
          </cell>
          <cell r="PD671">
            <v>0</v>
          </cell>
          <cell r="PF671">
            <v>0</v>
          </cell>
          <cell r="PH671">
            <v>0</v>
          </cell>
          <cell r="PZ671">
            <v>0</v>
          </cell>
          <cell r="QA671">
            <v>0</v>
          </cell>
          <cell r="QB671">
            <v>0</v>
          </cell>
          <cell r="QC671">
            <v>0</v>
          </cell>
          <cell r="QD671">
            <v>0</v>
          </cell>
          <cell r="QE671">
            <v>0</v>
          </cell>
          <cell r="QM671">
            <v>0</v>
          </cell>
          <cell r="QN671">
            <v>0</v>
          </cell>
          <cell r="QO671">
            <v>0</v>
          </cell>
          <cell r="QP671">
            <v>0</v>
          </cell>
          <cell r="QQ671">
            <v>0</v>
          </cell>
          <cell r="QR671">
            <v>0</v>
          </cell>
          <cell r="QZ671">
            <v>0</v>
          </cell>
          <cell r="RA671">
            <v>0</v>
          </cell>
          <cell r="RB671">
            <v>0</v>
          </cell>
          <cell r="RC671">
            <v>0</v>
          </cell>
          <cell r="RD671">
            <v>0</v>
          </cell>
          <cell r="RE671">
            <v>0</v>
          </cell>
          <cell r="RP671">
            <v>0</v>
          </cell>
          <cell r="SA671">
            <v>0</v>
          </cell>
          <cell r="AOM671" t="str">
            <v>Сметный расчет</v>
          </cell>
        </row>
        <row r="672">
          <cell r="B672" t="str">
            <v>Реконструкция ВЛ 220 кВ ВЛ №282, ВЛ 220 кВ №283 в части расширения просек (ПЭС)</v>
          </cell>
          <cell r="C672" t="str">
            <v>F_000-52-1-01.11-0003</v>
          </cell>
          <cell r="K672">
            <v>0</v>
          </cell>
          <cell r="S672">
            <v>0</v>
          </cell>
          <cell r="V672">
            <v>0</v>
          </cell>
          <cell r="CC672">
            <v>0</v>
          </cell>
          <cell r="DG672">
            <v>0</v>
          </cell>
          <cell r="EK672">
            <v>0</v>
          </cell>
          <cell r="OJ672">
            <v>0</v>
          </cell>
          <cell r="OP672">
            <v>0</v>
          </cell>
          <cell r="OQ672">
            <v>0</v>
          </cell>
          <cell r="OR672">
            <v>0</v>
          </cell>
          <cell r="OS672">
            <v>0</v>
          </cell>
          <cell r="OZ672">
            <v>0</v>
          </cell>
          <cell r="PD672">
            <v>0</v>
          </cell>
          <cell r="PF672">
            <v>0</v>
          </cell>
          <cell r="PH672">
            <v>0</v>
          </cell>
          <cell r="PZ672">
            <v>0</v>
          </cell>
          <cell r="QA672">
            <v>0</v>
          </cell>
          <cell r="QB672">
            <v>0</v>
          </cell>
          <cell r="QC672">
            <v>0</v>
          </cell>
          <cell r="QD672">
            <v>0</v>
          </cell>
          <cell r="QE672">
            <v>0</v>
          </cell>
          <cell r="QM672">
            <v>0</v>
          </cell>
          <cell r="QN672">
            <v>0</v>
          </cell>
          <cell r="QO672">
            <v>0</v>
          </cell>
          <cell r="QP672">
            <v>0</v>
          </cell>
          <cell r="QQ672">
            <v>0</v>
          </cell>
          <cell r="QR672">
            <v>0</v>
          </cell>
          <cell r="QZ672">
            <v>0</v>
          </cell>
          <cell r="RA672">
            <v>0</v>
          </cell>
          <cell r="RB672">
            <v>0</v>
          </cell>
          <cell r="RC672">
            <v>0</v>
          </cell>
          <cell r="RD672">
            <v>0</v>
          </cell>
          <cell r="RE672">
            <v>0</v>
          </cell>
          <cell r="RP672">
            <v>0</v>
          </cell>
          <cell r="SA672">
            <v>0</v>
          </cell>
          <cell r="AOM672" t="str">
            <v>Сметный расчет</v>
          </cell>
        </row>
        <row r="673">
          <cell r="B673" t="str">
            <v>Реконструкция ВЛ 110 кВ №123  в части расширения просек (ПЭС)</v>
          </cell>
          <cell r="C673" t="str">
            <v>F_000-52-1-01.12-0029</v>
          </cell>
          <cell r="K673">
            <v>0</v>
          </cell>
          <cell r="S673">
            <v>0</v>
          </cell>
          <cell r="V673">
            <v>0</v>
          </cell>
          <cell r="CC673">
            <v>0</v>
          </cell>
          <cell r="DG673">
            <v>0</v>
          </cell>
          <cell r="EK673">
            <v>0</v>
          </cell>
          <cell r="OJ673">
            <v>0</v>
          </cell>
          <cell r="OP673">
            <v>0</v>
          </cell>
          <cell r="OQ673">
            <v>0</v>
          </cell>
          <cell r="OR673">
            <v>0</v>
          </cell>
          <cell r="OS673">
            <v>0</v>
          </cell>
          <cell r="OZ673">
            <v>0</v>
          </cell>
          <cell r="PD673">
            <v>0</v>
          </cell>
          <cell r="PF673">
            <v>0</v>
          </cell>
          <cell r="PH673">
            <v>0</v>
          </cell>
          <cell r="PZ673">
            <v>0</v>
          </cell>
          <cell r="QA673">
            <v>0</v>
          </cell>
          <cell r="QB673">
            <v>0</v>
          </cell>
          <cell r="QC673">
            <v>0</v>
          </cell>
          <cell r="QD673">
            <v>0</v>
          </cell>
          <cell r="QE673">
            <v>0</v>
          </cell>
          <cell r="QM673">
            <v>0</v>
          </cell>
          <cell r="QN673">
            <v>0</v>
          </cell>
          <cell r="QO673">
            <v>0</v>
          </cell>
          <cell r="QP673">
            <v>0</v>
          </cell>
          <cell r="QQ673">
            <v>0</v>
          </cell>
          <cell r="QR673">
            <v>0</v>
          </cell>
          <cell r="QZ673">
            <v>0</v>
          </cell>
          <cell r="RA673">
            <v>0</v>
          </cell>
          <cell r="RB673">
            <v>0</v>
          </cell>
          <cell r="RC673">
            <v>0</v>
          </cell>
          <cell r="RD673">
            <v>0</v>
          </cell>
          <cell r="RE673">
            <v>0</v>
          </cell>
          <cell r="RP673">
            <v>0</v>
          </cell>
          <cell r="SA673">
            <v>0</v>
          </cell>
          <cell r="AOM673" t="str">
            <v>Сметный расчет</v>
          </cell>
        </row>
        <row r="674">
          <cell r="B674" t="str">
            <v>Реконструкция ВЛ 110 кВ №165 ПС "Пашня"- ПС "Вуктыл-1,2" на одноцепном участке в части расширения просеки (ЦЭС)</v>
          </cell>
          <cell r="C674" t="str">
            <v>F_000-54-1-01.12-0660</v>
          </cell>
          <cell r="K674">
            <v>0</v>
          </cell>
          <cell r="S674">
            <v>0</v>
          </cell>
          <cell r="V674">
            <v>0</v>
          </cell>
          <cell r="CC674">
            <v>0</v>
          </cell>
          <cell r="DG674">
            <v>0</v>
          </cell>
          <cell r="EK674">
            <v>0</v>
          </cell>
          <cell r="OJ674">
            <v>0</v>
          </cell>
          <cell r="OP674">
            <v>0</v>
          </cell>
          <cell r="OQ674">
            <v>0</v>
          </cell>
          <cell r="OR674">
            <v>0</v>
          </cell>
          <cell r="OS674">
            <v>0</v>
          </cell>
          <cell r="OZ674">
            <v>0</v>
          </cell>
          <cell r="PD674">
            <v>0</v>
          </cell>
          <cell r="PF674">
            <v>0</v>
          </cell>
          <cell r="PH674">
            <v>0</v>
          </cell>
          <cell r="PZ674">
            <v>0</v>
          </cell>
          <cell r="QA674">
            <v>0</v>
          </cell>
          <cell r="QB674">
            <v>0</v>
          </cell>
          <cell r="QC674">
            <v>0</v>
          </cell>
          <cell r="QD674">
            <v>0</v>
          </cell>
          <cell r="QE674">
            <v>0</v>
          </cell>
          <cell r="QM674">
            <v>0</v>
          </cell>
          <cell r="QN674">
            <v>0</v>
          </cell>
          <cell r="QO674">
            <v>0</v>
          </cell>
          <cell r="QP674">
            <v>0</v>
          </cell>
          <cell r="QQ674">
            <v>0</v>
          </cell>
          <cell r="QR674">
            <v>0</v>
          </cell>
          <cell r="QZ674">
            <v>0</v>
          </cell>
          <cell r="RA674">
            <v>0</v>
          </cell>
          <cell r="RB674">
            <v>0</v>
          </cell>
          <cell r="RC674">
            <v>0</v>
          </cell>
          <cell r="RD674">
            <v>0</v>
          </cell>
          <cell r="RE674">
            <v>0</v>
          </cell>
          <cell r="RP674">
            <v>0</v>
          </cell>
          <cell r="SA674">
            <v>0</v>
          </cell>
          <cell r="AOM674" t="str">
            <v>Сметный расчет</v>
          </cell>
        </row>
        <row r="675">
          <cell r="B675" t="str">
            <v>Реконструкция ВЛ 110 кВ №130/131 ПС "Троицк"- ПС "Южная" в части расширения просеки в Троицко-Печорском районе Республики Коми (ЦЭС)</v>
          </cell>
          <cell r="C675" t="str">
            <v>F_000-54-1-01.12-0670</v>
          </cell>
          <cell r="K675">
            <v>0</v>
          </cell>
          <cell r="S675">
            <v>0</v>
          </cell>
          <cell r="V675">
            <v>0</v>
          </cell>
          <cell r="CC675">
            <v>0</v>
          </cell>
          <cell r="DG675">
            <v>0</v>
          </cell>
          <cell r="EK675">
            <v>0</v>
          </cell>
          <cell r="OJ675">
            <v>0</v>
          </cell>
          <cell r="OP675">
            <v>0</v>
          </cell>
          <cell r="OQ675">
            <v>0</v>
          </cell>
          <cell r="OR675">
            <v>0</v>
          </cell>
          <cell r="OS675">
            <v>0</v>
          </cell>
          <cell r="OZ675">
            <v>0</v>
          </cell>
          <cell r="PD675">
            <v>0</v>
          </cell>
          <cell r="PF675">
            <v>0</v>
          </cell>
          <cell r="PH675">
            <v>0</v>
          </cell>
          <cell r="PZ675">
            <v>0</v>
          </cell>
          <cell r="QA675">
            <v>0</v>
          </cell>
          <cell r="QB675">
            <v>0</v>
          </cell>
          <cell r="QC675">
            <v>0</v>
          </cell>
          <cell r="QD675">
            <v>0</v>
          </cell>
          <cell r="QE675">
            <v>0</v>
          </cell>
          <cell r="QM675">
            <v>0</v>
          </cell>
          <cell r="QN675">
            <v>0</v>
          </cell>
          <cell r="QO675">
            <v>0</v>
          </cell>
          <cell r="QP675">
            <v>0</v>
          </cell>
          <cell r="QQ675">
            <v>0</v>
          </cell>
          <cell r="QR675">
            <v>0</v>
          </cell>
          <cell r="QZ675">
            <v>0</v>
          </cell>
          <cell r="RA675">
            <v>0</v>
          </cell>
          <cell r="RB675">
            <v>0</v>
          </cell>
          <cell r="RC675">
            <v>0</v>
          </cell>
          <cell r="RD675">
            <v>0</v>
          </cell>
          <cell r="RE675">
            <v>0</v>
          </cell>
          <cell r="RP675">
            <v>0</v>
          </cell>
          <cell r="SA675">
            <v>0</v>
          </cell>
          <cell r="AOM675" t="str">
            <v>Сметный расчет</v>
          </cell>
        </row>
        <row r="676">
          <cell r="B676" t="str">
            <v>Реконструкция ВЛ 35 кВ №8 СТЭЦ – ПС «Металлобаза» в части расширения просек (ЦЭС)</v>
          </cell>
          <cell r="C676" t="str">
            <v>F_000-54-1-01.21-0511</v>
          </cell>
          <cell r="K676">
            <v>0</v>
          </cell>
          <cell r="S676">
            <v>0</v>
          </cell>
          <cell r="V676">
            <v>0</v>
          </cell>
          <cell r="CC676">
            <v>0</v>
          </cell>
          <cell r="DG676">
            <v>0</v>
          </cell>
          <cell r="EK676">
            <v>0</v>
          </cell>
          <cell r="OJ676">
            <v>0</v>
          </cell>
          <cell r="OP676">
            <v>0</v>
          </cell>
          <cell r="OQ676">
            <v>0</v>
          </cell>
          <cell r="OR676">
            <v>0</v>
          </cell>
          <cell r="OS676">
            <v>0</v>
          </cell>
          <cell r="OZ676">
            <v>0</v>
          </cell>
          <cell r="PD676">
            <v>0</v>
          </cell>
          <cell r="PF676">
            <v>0</v>
          </cell>
          <cell r="PH676">
            <v>0</v>
          </cell>
          <cell r="PZ676">
            <v>0</v>
          </cell>
          <cell r="QA676">
            <v>0</v>
          </cell>
          <cell r="QB676">
            <v>0</v>
          </cell>
          <cell r="QC676">
            <v>0</v>
          </cell>
          <cell r="QD676">
            <v>0</v>
          </cell>
          <cell r="QE676">
            <v>0</v>
          </cell>
          <cell r="QM676">
            <v>0</v>
          </cell>
          <cell r="QN676">
            <v>0</v>
          </cell>
          <cell r="QO676">
            <v>0</v>
          </cell>
          <cell r="QP676">
            <v>0</v>
          </cell>
          <cell r="QQ676">
            <v>0</v>
          </cell>
          <cell r="QR676">
            <v>0</v>
          </cell>
          <cell r="QZ676">
            <v>0</v>
          </cell>
          <cell r="RA676">
            <v>0</v>
          </cell>
          <cell r="RB676">
            <v>0</v>
          </cell>
          <cell r="RC676">
            <v>0</v>
          </cell>
          <cell r="RD676">
            <v>0</v>
          </cell>
          <cell r="RE676">
            <v>0</v>
          </cell>
          <cell r="RP676">
            <v>0</v>
          </cell>
          <cell r="SA676">
            <v>0</v>
          </cell>
          <cell r="AOM676" t="str">
            <v>Сметный расчет</v>
          </cell>
        </row>
        <row r="677">
          <cell r="B677" t="str">
            <v>Реконструкция ВЛ 35 кВ №№63, 64, 73, 74 в части расширения просек (ПЭС)</v>
          </cell>
          <cell r="C677" t="str">
            <v>F_000-52-1-01.21-0062</v>
          </cell>
          <cell r="K677">
            <v>0</v>
          </cell>
          <cell r="S677">
            <v>0</v>
          </cell>
          <cell r="V677">
            <v>0</v>
          </cell>
          <cell r="CC677">
            <v>0</v>
          </cell>
          <cell r="DG677">
            <v>0</v>
          </cell>
          <cell r="EK677">
            <v>0</v>
          </cell>
          <cell r="OJ677">
            <v>0</v>
          </cell>
          <cell r="OP677">
            <v>0</v>
          </cell>
          <cell r="OQ677">
            <v>0</v>
          </cell>
          <cell r="OR677">
            <v>0</v>
          </cell>
          <cell r="OS677">
            <v>0</v>
          </cell>
          <cell r="OZ677">
            <v>0</v>
          </cell>
          <cell r="PD677">
            <v>0</v>
          </cell>
          <cell r="PF677">
            <v>0</v>
          </cell>
          <cell r="PH677">
            <v>0</v>
          </cell>
          <cell r="PZ677">
            <v>0</v>
          </cell>
          <cell r="QA677">
            <v>0</v>
          </cell>
          <cell r="QB677">
            <v>0</v>
          </cell>
          <cell r="QC677">
            <v>0</v>
          </cell>
          <cell r="QD677">
            <v>0</v>
          </cell>
          <cell r="QE677">
            <v>0</v>
          </cell>
          <cell r="QM677">
            <v>0</v>
          </cell>
          <cell r="QN677">
            <v>0</v>
          </cell>
          <cell r="QO677">
            <v>0</v>
          </cell>
          <cell r="QP677">
            <v>0</v>
          </cell>
          <cell r="QQ677">
            <v>0</v>
          </cell>
          <cell r="QR677">
            <v>0</v>
          </cell>
          <cell r="QZ677">
            <v>0</v>
          </cell>
          <cell r="RA677">
            <v>0</v>
          </cell>
          <cell r="RB677">
            <v>0</v>
          </cell>
          <cell r="RC677">
            <v>0</v>
          </cell>
          <cell r="RD677">
            <v>0</v>
          </cell>
          <cell r="RE677">
            <v>0</v>
          </cell>
          <cell r="RP677">
            <v>0</v>
          </cell>
          <cell r="SA677">
            <v>0</v>
          </cell>
          <cell r="AOM677" t="str">
            <v>Сметный расчет</v>
          </cell>
        </row>
        <row r="678">
          <cell r="B678" t="str">
            <v>Реконструкция ВЛ 35 кВ №75,76,78 в части расширения просеки (ПЭС)</v>
          </cell>
          <cell r="C678" t="str">
            <v>F_000-52-1-01.21-0067</v>
          </cell>
          <cell r="K678">
            <v>0</v>
          </cell>
          <cell r="S678">
            <v>0</v>
          </cell>
          <cell r="V678">
            <v>0</v>
          </cell>
          <cell r="CC678">
            <v>0</v>
          </cell>
          <cell r="DG678">
            <v>0</v>
          </cell>
          <cell r="EK678">
            <v>0</v>
          </cell>
          <cell r="OJ678">
            <v>0</v>
          </cell>
          <cell r="OP678">
            <v>0</v>
          </cell>
          <cell r="OQ678">
            <v>0</v>
          </cell>
          <cell r="OR678">
            <v>0</v>
          </cell>
          <cell r="OS678">
            <v>0</v>
          </cell>
          <cell r="OZ678">
            <v>0</v>
          </cell>
          <cell r="PD678">
            <v>0</v>
          </cell>
          <cell r="PF678">
            <v>0</v>
          </cell>
          <cell r="PH678">
            <v>0</v>
          </cell>
          <cell r="PZ678">
            <v>0</v>
          </cell>
          <cell r="QA678">
            <v>0</v>
          </cell>
          <cell r="QB678">
            <v>0</v>
          </cell>
          <cell r="QC678">
            <v>0</v>
          </cell>
          <cell r="QD678">
            <v>0</v>
          </cell>
          <cell r="QE678">
            <v>0</v>
          </cell>
          <cell r="QM678">
            <v>0</v>
          </cell>
          <cell r="QN678">
            <v>0</v>
          </cell>
          <cell r="QO678">
            <v>0</v>
          </cell>
          <cell r="QP678">
            <v>0</v>
          </cell>
          <cell r="QQ678">
            <v>0</v>
          </cell>
          <cell r="QR678">
            <v>0</v>
          </cell>
          <cell r="QZ678">
            <v>0</v>
          </cell>
          <cell r="RA678">
            <v>0</v>
          </cell>
          <cell r="RB678">
            <v>0</v>
          </cell>
          <cell r="RC678">
            <v>0</v>
          </cell>
          <cell r="RD678">
            <v>0</v>
          </cell>
          <cell r="RE678">
            <v>0</v>
          </cell>
          <cell r="RP678">
            <v>0</v>
          </cell>
          <cell r="SA678">
            <v>0</v>
          </cell>
          <cell r="AOM678" t="str">
            <v>Сметный расчет</v>
          </cell>
        </row>
        <row r="679">
          <cell r="B679" t="str">
            <v>Реконструкция ВЛ 35 кВ №65, 66 в части расширения просеки (ПЭС)</v>
          </cell>
          <cell r="C679" t="str">
            <v>F_000-52-1-01.21-0068</v>
          </cell>
          <cell r="K679">
            <v>0</v>
          </cell>
          <cell r="S679">
            <v>0</v>
          </cell>
          <cell r="V679">
            <v>0</v>
          </cell>
          <cell r="CC679">
            <v>0</v>
          </cell>
          <cell r="DG679">
            <v>0</v>
          </cell>
          <cell r="EK679">
            <v>0</v>
          </cell>
          <cell r="OJ679">
            <v>0</v>
          </cell>
          <cell r="OP679">
            <v>0</v>
          </cell>
          <cell r="OQ679">
            <v>0</v>
          </cell>
          <cell r="OR679">
            <v>0</v>
          </cell>
          <cell r="OS679">
            <v>0</v>
          </cell>
          <cell r="OZ679">
            <v>0</v>
          </cell>
          <cell r="PD679">
            <v>0</v>
          </cell>
          <cell r="PF679">
            <v>0</v>
          </cell>
          <cell r="PH679">
            <v>0</v>
          </cell>
          <cell r="PZ679">
            <v>0</v>
          </cell>
          <cell r="QA679">
            <v>0</v>
          </cell>
          <cell r="QB679">
            <v>0</v>
          </cell>
          <cell r="QC679">
            <v>0</v>
          </cell>
          <cell r="QD679">
            <v>0</v>
          </cell>
          <cell r="QE679">
            <v>0</v>
          </cell>
          <cell r="QM679">
            <v>0</v>
          </cell>
          <cell r="QN679">
            <v>0</v>
          </cell>
          <cell r="QO679">
            <v>0</v>
          </cell>
          <cell r="QP679">
            <v>0</v>
          </cell>
          <cell r="QQ679">
            <v>0</v>
          </cell>
          <cell r="QR679">
            <v>0</v>
          </cell>
          <cell r="QZ679">
            <v>0</v>
          </cell>
          <cell r="RA679">
            <v>0</v>
          </cell>
          <cell r="RB679">
            <v>0</v>
          </cell>
          <cell r="RC679">
            <v>0</v>
          </cell>
          <cell r="RD679">
            <v>0</v>
          </cell>
          <cell r="RE679">
            <v>0</v>
          </cell>
          <cell r="RP679">
            <v>0</v>
          </cell>
          <cell r="SA679">
            <v>0</v>
          </cell>
          <cell r="AOM679" t="str">
            <v>Сметный расчет</v>
          </cell>
        </row>
        <row r="680">
          <cell r="B680" t="str">
            <v>Реконструкция ВЛ 35 кВ №45, 46 в части расширения просеки (ПЭС)</v>
          </cell>
          <cell r="C680" t="str">
            <v>F_000-52-1-01.21-0050</v>
          </cell>
          <cell r="K680">
            <v>0</v>
          </cell>
          <cell r="S680">
            <v>0</v>
          </cell>
          <cell r="V680">
            <v>0</v>
          </cell>
          <cell r="CC680">
            <v>0</v>
          </cell>
          <cell r="DG680">
            <v>0</v>
          </cell>
          <cell r="EK680">
            <v>0</v>
          </cell>
          <cell r="OJ680">
            <v>0</v>
          </cell>
          <cell r="OP680">
            <v>0</v>
          </cell>
          <cell r="OQ680">
            <v>0</v>
          </cell>
          <cell r="OR680">
            <v>0</v>
          </cell>
          <cell r="OS680">
            <v>0</v>
          </cell>
          <cell r="OZ680">
            <v>0</v>
          </cell>
          <cell r="PD680">
            <v>0</v>
          </cell>
          <cell r="PF680">
            <v>0</v>
          </cell>
          <cell r="PH680">
            <v>0</v>
          </cell>
          <cell r="PZ680">
            <v>0</v>
          </cell>
          <cell r="QA680">
            <v>0</v>
          </cell>
          <cell r="QB680">
            <v>0</v>
          </cell>
          <cell r="QC680">
            <v>0</v>
          </cell>
          <cell r="QD680">
            <v>0</v>
          </cell>
          <cell r="QE680">
            <v>0</v>
          </cell>
          <cell r="QM680">
            <v>0</v>
          </cell>
          <cell r="QN680">
            <v>0</v>
          </cell>
          <cell r="QO680">
            <v>0</v>
          </cell>
          <cell r="QP680">
            <v>0</v>
          </cell>
          <cell r="QQ680">
            <v>0</v>
          </cell>
          <cell r="QR680">
            <v>0</v>
          </cell>
          <cell r="QZ680">
            <v>0</v>
          </cell>
          <cell r="RA680">
            <v>0</v>
          </cell>
          <cell r="RB680">
            <v>0</v>
          </cell>
          <cell r="RC680">
            <v>0</v>
          </cell>
          <cell r="RD680">
            <v>0</v>
          </cell>
          <cell r="RE680">
            <v>0</v>
          </cell>
          <cell r="RP680">
            <v>0</v>
          </cell>
          <cell r="SA680">
            <v>0</v>
          </cell>
          <cell r="AOM680" t="str">
            <v>Сметный расчет</v>
          </cell>
        </row>
        <row r="681">
          <cell r="B681" t="str">
            <v>Реконструкция ВЛ 35 кВ №№41, 42, 51, 52 в части расширения просеки (ПЭС)</v>
          </cell>
          <cell r="C681" t="str">
            <v>F_000-52-1-01.21-0064</v>
          </cell>
          <cell r="K681">
            <v>0</v>
          </cell>
          <cell r="S681">
            <v>0</v>
          </cell>
          <cell r="V681">
            <v>0</v>
          </cell>
          <cell r="CC681">
            <v>0</v>
          </cell>
          <cell r="DG681">
            <v>0</v>
          </cell>
          <cell r="EK681">
            <v>0</v>
          </cell>
          <cell r="OJ681">
            <v>0</v>
          </cell>
          <cell r="OP681">
            <v>0</v>
          </cell>
          <cell r="OQ681">
            <v>0</v>
          </cell>
          <cell r="OR681">
            <v>0</v>
          </cell>
          <cell r="OS681">
            <v>0</v>
          </cell>
          <cell r="OZ681">
            <v>0</v>
          </cell>
          <cell r="PD681">
            <v>0</v>
          </cell>
          <cell r="PF681">
            <v>0</v>
          </cell>
          <cell r="PH681">
            <v>0</v>
          </cell>
          <cell r="PZ681">
            <v>0</v>
          </cell>
          <cell r="QA681">
            <v>0</v>
          </cell>
          <cell r="QB681">
            <v>0</v>
          </cell>
          <cell r="QC681">
            <v>0</v>
          </cell>
          <cell r="QD681">
            <v>0</v>
          </cell>
          <cell r="QE681">
            <v>0</v>
          </cell>
          <cell r="QM681">
            <v>0</v>
          </cell>
          <cell r="QN681">
            <v>0</v>
          </cell>
          <cell r="QO681">
            <v>0</v>
          </cell>
          <cell r="QP681">
            <v>0</v>
          </cell>
          <cell r="QQ681">
            <v>0</v>
          </cell>
          <cell r="QR681">
            <v>0</v>
          </cell>
          <cell r="QZ681">
            <v>0</v>
          </cell>
          <cell r="RA681">
            <v>0</v>
          </cell>
          <cell r="RB681">
            <v>0</v>
          </cell>
          <cell r="RC681">
            <v>0</v>
          </cell>
          <cell r="RD681">
            <v>0</v>
          </cell>
          <cell r="RE681">
            <v>0</v>
          </cell>
          <cell r="RP681">
            <v>0</v>
          </cell>
          <cell r="SA681">
            <v>0</v>
          </cell>
          <cell r="AOM681" t="str">
            <v>Сметный расчет</v>
          </cell>
        </row>
        <row r="682">
          <cell r="B682" t="str">
            <v>Реконструкция ВЛ 35 кВ №26 "ВТЭЦ 1 - ПС Воркутинская": замена опор, замена провода (ВЭС)</v>
          </cell>
          <cell r="C682" t="str">
            <v>F_000-51-1-01.21-0002</v>
          </cell>
          <cell r="K682">
            <v>0</v>
          </cell>
          <cell r="S682">
            <v>0</v>
          </cell>
          <cell r="V682">
            <v>0</v>
          </cell>
          <cell r="CC682">
            <v>0</v>
          </cell>
          <cell r="DG682">
            <v>0</v>
          </cell>
          <cell r="EK682">
            <v>0</v>
          </cell>
          <cell r="OJ682">
            <v>0</v>
          </cell>
          <cell r="OP682">
            <v>0</v>
          </cell>
          <cell r="OQ682">
            <v>0</v>
          </cell>
          <cell r="OR682">
            <v>0</v>
          </cell>
          <cell r="OS682">
            <v>0</v>
          </cell>
          <cell r="OZ682">
            <v>0</v>
          </cell>
          <cell r="PD682">
            <v>0</v>
          </cell>
          <cell r="PF682">
            <v>0</v>
          </cell>
          <cell r="PH682">
            <v>0</v>
          </cell>
          <cell r="PZ682">
            <v>0</v>
          </cell>
          <cell r="QA682">
            <v>0</v>
          </cell>
          <cell r="QB682">
            <v>0</v>
          </cell>
          <cell r="QC682">
            <v>0</v>
          </cell>
          <cell r="QD682">
            <v>0</v>
          </cell>
          <cell r="QE682">
            <v>0</v>
          </cell>
          <cell r="QM682">
            <v>0</v>
          </cell>
          <cell r="QN682">
            <v>0</v>
          </cell>
          <cell r="QO682">
            <v>0</v>
          </cell>
          <cell r="QP682">
            <v>0</v>
          </cell>
          <cell r="QQ682">
            <v>0</v>
          </cell>
          <cell r="QR682">
            <v>0</v>
          </cell>
          <cell r="QZ682">
            <v>0</v>
          </cell>
          <cell r="RA682">
            <v>0</v>
          </cell>
          <cell r="RB682">
            <v>0</v>
          </cell>
          <cell r="RC682">
            <v>0</v>
          </cell>
          <cell r="RD682">
            <v>0</v>
          </cell>
          <cell r="RE682">
            <v>0</v>
          </cell>
          <cell r="RP682">
            <v>0</v>
          </cell>
          <cell r="SA682">
            <v>0</v>
          </cell>
          <cell r="AOM682" t="str">
            <v>Сметный расчет</v>
          </cell>
        </row>
        <row r="683">
          <cell r="B683" t="str">
            <v>Реконструкция ВЛ 35 кВ №17 ПС "Н.Одес" – ПС "Джьер" в части расширения просек (ЦЭС)</v>
          </cell>
          <cell r="C683" t="str">
            <v>F_000-54-1-01.21-0520</v>
          </cell>
          <cell r="K683">
            <v>0</v>
          </cell>
          <cell r="S683">
            <v>0</v>
          </cell>
          <cell r="V683">
            <v>0</v>
          </cell>
          <cell r="CC683">
            <v>0</v>
          </cell>
          <cell r="DG683">
            <v>0</v>
          </cell>
          <cell r="EK683">
            <v>0</v>
          </cell>
          <cell r="OJ683">
            <v>0</v>
          </cell>
          <cell r="OP683">
            <v>0</v>
          </cell>
          <cell r="OQ683">
            <v>0</v>
          </cell>
          <cell r="OR683">
            <v>0</v>
          </cell>
          <cell r="OS683">
            <v>0</v>
          </cell>
          <cell r="OZ683">
            <v>0</v>
          </cell>
          <cell r="PD683">
            <v>0</v>
          </cell>
          <cell r="PF683">
            <v>0</v>
          </cell>
          <cell r="PH683">
            <v>0</v>
          </cell>
          <cell r="PZ683">
            <v>0</v>
          </cell>
          <cell r="QA683">
            <v>0</v>
          </cell>
          <cell r="QB683">
            <v>0</v>
          </cell>
          <cell r="QC683">
            <v>0</v>
          </cell>
          <cell r="QD683">
            <v>0</v>
          </cell>
          <cell r="QE683">
            <v>0</v>
          </cell>
          <cell r="QM683">
            <v>0</v>
          </cell>
          <cell r="QN683">
            <v>0</v>
          </cell>
          <cell r="QO683">
            <v>0</v>
          </cell>
          <cell r="QP683">
            <v>0</v>
          </cell>
          <cell r="QQ683">
            <v>0</v>
          </cell>
          <cell r="QR683">
            <v>0</v>
          </cell>
          <cell r="QZ683">
            <v>0</v>
          </cell>
          <cell r="RA683">
            <v>0</v>
          </cell>
          <cell r="RB683">
            <v>0</v>
          </cell>
          <cell r="RC683">
            <v>0</v>
          </cell>
          <cell r="RD683">
            <v>0</v>
          </cell>
          <cell r="RE683">
            <v>0</v>
          </cell>
          <cell r="RP683">
            <v>0</v>
          </cell>
          <cell r="SA683">
            <v>0</v>
          </cell>
          <cell r="AOM683" t="str">
            <v>Сметный расчет</v>
          </cell>
        </row>
        <row r="684">
          <cell r="B684" t="str">
            <v>Реконструкция ВЛ 0,4 кВ от КТП 10/0,4 кВ №№  501, 502, 612, 804, 813, 1001, сооружение ВЛ 10 кВ, КТП 10/0,4 кВ в с. Летка Прилузского района (ЮЭС)</v>
          </cell>
          <cell r="C684" t="str">
            <v>F_000-55-1-01.41-0101</v>
          </cell>
          <cell r="K684">
            <v>0</v>
          </cell>
          <cell r="S684">
            <v>0</v>
          </cell>
          <cell r="V684">
            <v>0</v>
          </cell>
          <cell r="CC684">
            <v>0</v>
          </cell>
          <cell r="DG684">
            <v>0</v>
          </cell>
          <cell r="EK684">
            <v>0</v>
          </cell>
          <cell r="OJ684">
            <v>0</v>
          </cell>
          <cell r="OP684">
            <v>0</v>
          </cell>
          <cell r="OQ684">
            <v>0</v>
          </cell>
          <cell r="OR684">
            <v>0</v>
          </cell>
          <cell r="OS684">
            <v>0</v>
          </cell>
          <cell r="OZ684">
            <v>0</v>
          </cell>
          <cell r="PD684">
            <v>0</v>
          </cell>
          <cell r="PF684">
            <v>0</v>
          </cell>
          <cell r="PH684">
            <v>0</v>
          </cell>
          <cell r="PZ684">
            <v>0</v>
          </cell>
          <cell r="QA684">
            <v>0</v>
          </cell>
          <cell r="QB684">
            <v>0</v>
          </cell>
          <cell r="QC684">
            <v>0</v>
          </cell>
          <cell r="QD684">
            <v>0</v>
          </cell>
          <cell r="QE684">
            <v>0</v>
          </cell>
          <cell r="QM684">
            <v>0</v>
          </cell>
          <cell r="QN684">
            <v>0</v>
          </cell>
          <cell r="QO684">
            <v>0</v>
          </cell>
          <cell r="QP684">
            <v>0</v>
          </cell>
          <cell r="QQ684">
            <v>0</v>
          </cell>
          <cell r="QR684">
            <v>0</v>
          </cell>
          <cell r="QZ684">
            <v>0</v>
          </cell>
          <cell r="RA684">
            <v>0</v>
          </cell>
          <cell r="RB684">
            <v>0</v>
          </cell>
          <cell r="RC684">
            <v>0</v>
          </cell>
          <cell r="RD684">
            <v>0</v>
          </cell>
          <cell r="RE684">
            <v>0</v>
          </cell>
          <cell r="RP684">
            <v>0</v>
          </cell>
          <cell r="SA684">
            <v>0</v>
          </cell>
          <cell r="AOM684" t="str">
            <v>Сметный расчет</v>
          </cell>
        </row>
        <row r="685">
          <cell r="B685" t="str">
            <v>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ell>
          <cell r="C685" t="str">
            <v>J_000-51-1-01.21-0010</v>
          </cell>
          <cell r="K685">
            <v>2020</v>
          </cell>
          <cell r="S685">
            <v>0</v>
          </cell>
          <cell r="V685">
            <v>0</v>
          </cell>
          <cell r="CC685">
            <v>0</v>
          </cell>
          <cell r="DG685">
            <v>0</v>
          </cell>
          <cell r="EK685">
            <v>0</v>
          </cell>
          <cell r="OJ685">
            <v>0</v>
          </cell>
          <cell r="OP685">
            <v>96220.900260000009</v>
          </cell>
          <cell r="OQ685">
            <v>5027.1840599999996</v>
          </cell>
          <cell r="OR685">
            <v>71964.444870000007</v>
          </cell>
          <cell r="OS685">
            <v>0</v>
          </cell>
          <cell r="OZ685">
            <v>96220.900260000009</v>
          </cell>
          <cell r="PD685">
            <v>0</v>
          </cell>
          <cell r="PF685">
            <v>0</v>
          </cell>
          <cell r="PH685">
            <v>0</v>
          </cell>
          <cell r="PZ685">
            <v>0</v>
          </cell>
          <cell r="QA685">
            <v>0</v>
          </cell>
          <cell r="QB685">
            <v>8343.8352400000003</v>
          </cell>
          <cell r="QC685">
            <v>0</v>
          </cell>
          <cell r="QD685">
            <v>0</v>
          </cell>
          <cell r="QE685">
            <v>0</v>
          </cell>
          <cell r="QM685">
            <v>0</v>
          </cell>
          <cell r="QN685">
            <v>0</v>
          </cell>
          <cell r="QO685">
            <v>0</v>
          </cell>
          <cell r="QP685">
            <v>0</v>
          </cell>
          <cell r="QQ685">
            <v>0</v>
          </cell>
          <cell r="QR685">
            <v>0</v>
          </cell>
          <cell r="QZ685">
            <v>0</v>
          </cell>
          <cell r="RA685">
            <v>0</v>
          </cell>
          <cell r="RB685">
            <v>0</v>
          </cell>
          <cell r="RC685">
            <v>0</v>
          </cell>
          <cell r="RD685">
            <v>0</v>
          </cell>
          <cell r="RE685">
            <v>0</v>
          </cell>
          <cell r="RP685">
            <v>0</v>
          </cell>
          <cell r="SA685">
            <v>0</v>
          </cell>
          <cell r="AOM685" t="str">
            <v>Сметный расчет</v>
          </cell>
        </row>
        <row r="686">
          <cell r="B686" t="str">
            <v>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ell>
          <cell r="C686" t="str">
            <v>J_000-51-1-01.33-0172</v>
          </cell>
          <cell r="K686">
            <v>2020</v>
          </cell>
          <cell r="S686">
            <v>0</v>
          </cell>
          <cell r="V686">
            <v>0</v>
          </cell>
          <cell r="CC686">
            <v>0</v>
          </cell>
          <cell r="DG686">
            <v>0</v>
          </cell>
          <cell r="EK686">
            <v>0</v>
          </cell>
          <cell r="OJ686">
            <v>0</v>
          </cell>
          <cell r="OP686">
            <v>4851.3327200000003</v>
          </cell>
          <cell r="OQ686">
            <v>243.12889000000001</v>
          </cell>
          <cell r="OR686">
            <v>3729.0040899999999</v>
          </cell>
          <cell r="OS686">
            <v>161.78367</v>
          </cell>
          <cell r="OZ686">
            <v>4851.3327200000003</v>
          </cell>
          <cell r="PD686">
            <v>0</v>
          </cell>
          <cell r="PF686">
            <v>0</v>
          </cell>
          <cell r="PH686">
            <v>0</v>
          </cell>
          <cell r="PZ686">
            <v>0</v>
          </cell>
          <cell r="QA686">
            <v>0</v>
          </cell>
          <cell r="QB686">
            <v>238.56752</v>
          </cell>
          <cell r="QC686">
            <v>0</v>
          </cell>
          <cell r="QD686">
            <v>0</v>
          </cell>
          <cell r="QE686">
            <v>0</v>
          </cell>
          <cell r="QM686">
            <v>0</v>
          </cell>
          <cell r="QN686">
            <v>0</v>
          </cell>
          <cell r="QO686">
            <v>0</v>
          </cell>
          <cell r="QP686">
            <v>0</v>
          </cell>
          <cell r="QQ686">
            <v>0</v>
          </cell>
          <cell r="QR686">
            <v>0</v>
          </cell>
          <cell r="QZ686">
            <v>0</v>
          </cell>
          <cell r="RA686">
            <v>0</v>
          </cell>
          <cell r="RB686">
            <v>0</v>
          </cell>
          <cell r="RC686">
            <v>0</v>
          </cell>
          <cell r="RD686">
            <v>0</v>
          </cell>
          <cell r="RE686">
            <v>0</v>
          </cell>
          <cell r="RP686">
            <v>0</v>
          </cell>
          <cell r="SA686">
            <v>0</v>
          </cell>
          <cell r="AOM686" t="str">
            <v>Сметный расчет</v>
          </cell>
        </row>
        <row r="687">
          <cell r="B687" t="str">
            <v>Реконструкция (вынос) ВЛ 10 кВ яч.8Д ПС 110/10 кВ «Богородск», ВЛ 0,4 кВ ф.3 от КТП 10/0,4 кВ №814 «Большелуг 1» в с. Большелуг Корткеросского района Республики Коми (Дог. № ОЗУ-000027Ю/18 от 21.08.18)(ВЛ 10 кВ - 0,43 км, ВЛ 0,4 кВ - 0,12 км)</v>
          </cell>
          <cell r="C687" t="str">
            <v>J_000-55-1-01.32-1921</v>
          </cell>
          <cell r="K687">
            <v>2018</v>
          </cell>
          <cell r="S687" t="str">
            <v>Ноябрь 2018</v>
          </cell>
          <cell r="V687">
            <v>0</v>
          </cell>
          <cell r="CC687">
            <v>88.447999999999993</v>
          </cell>
          <cell r="DG687">
            <v>0</v>
          </cell>
          <cell r="EK687">
            <v>1279.2798399999999</v>
          </cell>
          <cell r="OJ687">
            <v>88.447999999999993</v>
          </cell>
          <cell r="OP687">
            <v>1270.34942</v>
          </cell>
          <cell r="OQ687">
            <v>88.447999999999993</v>
          </cell>
          <cell r="OR687">
            <v>1181.9014199999999</v>
          </cell>
          <cell r="OS687">
            <v>0</v>
          </cell>
          <cell r="OZ687">
            <v>0</v>
          </cell>
          <cell r="PD687">
            <v>0</v>
          </cell>
          <cell r="PF687">
            <v>0</v>
          </cell>
          <cell r="PH687">
            <v>1181.9014199999999</v>
          </cell>
          <cell r="PZ687">
            <v>0</v>
          </cell>
          <cell r="QA687">
            <v>0</v>
          </cell>
          <cell r="QB687">
            <v>461.31019000000003</v>
          </cell>
          <cell r="QC687">
            <v>0</v>
          </cell>
          <cell r="QD687">
            <v>0</v>
          </cell>
          <cell r="QE687">
            <v>461.31019000000003</v>
          </cell>
          <cell r="QM687">
            <v>0</v>
          </cell>
          <cell r="QN687">
            <v>0</v>
          </cell>
          <cell r="QO687">
            <v>0</v>
          </cell>
          <cell r="QP687">
            <v>0</v>
          </cell>
          <cell r="QQ687">
            <v>0</v>
          </cell>
          <cell r="QR687">
            <v>0</v>
          </cell>
          <cell r="QZ687">
            <v>0</v>
          </cell>
          <cell r="RA687">
            <v>88.447999999999993</v>
          </cell>
          <cell r="RB687">
            <v>79.599999999999994</v>
          </cell>
          <cell r="RC687">
            <v>0</v>
          </cell>
          <cell r="RD687">
            <v>0</v>
          </cell>
          <cell r="RE687">
            <v>79.599999999999994</v>
          </cell>
          <cell r="RP687">
            <v>18</v>
          </cell>
          <cell r="SA687">
            <v>0</v>
          </cell>
          <cell r="AOM687" t="str">
            <v>Сводка затрат</v>
          </cell>
        </row>
        <row r="688">
          <cell r="B688" t="str">
            <v>Реконструкция (вынос) ВЛ 0,4 кВ ф.1, ф.2 от ТП 10/0,4 кВ №204 в с. Часово Сыктывдиского района Республики Коми (Часовская СОШ Дог. № ОЗУ-000015Ю/18 от 11.07.18)(ВЛ 0,4 кВ - 0,63 км)</v>
          </cell>
          <cell r="C688" t="str">
            <v>J_000-55-1-01.41-3619</v>
          </cell>
          <cell r="K688">
            <v>2019</v>
          </cell>
          <cell r="S688">
            <v>0</v>
          </cell>
          <cell r="V688">
            <v>0</v>
          </cell>
          <cell r="CC688">
            <v>0</v>
          </cell>
          <cell r="DG688">
            <v>0</v>
          </cell>
          <cell r="EK688">
            <v>0</v>
          </cell>
          <cell r="OJ688">
            <v>0</v>
          </cell>
          <cell r="OP688">
            <v>786.77652</v>
          </cell>
          <cell r="OQ688">
            <v>41.403010000000002</v>
          </cell>
          <cell r="OR688">
            <v>602.44169999999997</v>
          </cell>
          <cell r="OS688">
            <v>26.327190000000002</v>
          </cell>
          <cell r="OZ688">
            <v>786.77652</v>
          </cell>
          <cell r="PD688">
            <v>0</v>
          </cell>
          <cell r="PF688">
            <v>0</v>
          </cell>
          <cell r="PH688">
            <v>0</v>
          </cell>
          <cell r="PZ688">
            <v>0</v>
          </cell>
          <cell r="QA688">
            <v>0</v>
          </cell>
          <cell r="QB688">
            <v>38.775350000000003</v>
          </cell>
          <cell r="QC688">
            <v>0</v>
          </cell>
          <cell r="QD688">
            <v>0</v>
          </cell>
          <cell r="QE688">
            <v>0</v>
          </cell>
          <cell r="QM688">
            <v>0</v>
          </cell>
          <cell r="QN688">
            <v>0</v>
          </cell>
          <cell r="QO688">
            <v>0</v>
          </cell>
          <cell r="QP688">
            <v>0</v>
          </cell>
          <cell r="QQ688">
            <v>0</v>
          </cell>
          <cell r="QR688">
            <v>0</v>
          </cell>
          <cell r="QZ688">
            <v>0</v>
          </cell>
          <cell r="RA688">
            <v>0</v>
          </cell>
          <cell r="RB688">
            <v>0</v>
          </cell>
          <cell r="RC688">
            <v>0</v>
          </cell>
          <cell r="RD688">
            <v>0</v>
          </cell>
          <cell r="RE688">
            <v>0</v>
          </cell>
          <cell r="RP688">
            <v>0</v>
          </cell>
          <cell r="SA688">
            <v>0</v>
          </cell>
          <cell r="AOM688" t="str">
            <v>Сметный расчет</v>
          </cell>
        </row>
        <row r="690">
          <cell r="B690" t="str">
            <v>Реконструкция (вынос) ВЛ-10 кВ фидер "608" от ПС 35/10 "Западная" в г.Усинск (Югорская строительная компания Дог. № ОЗУ-000026П/16 от 07.02.2018)(ВЛ 10 кВ - 0,115 км)</v>
          </cell>
          <cell r="C690" t="str">
            <v>J_000-52-1-01.32-0363</v>
          </cell>
          <cell r="K690">
            <v>2019</v>
          </cell>
          <cell r="S690" t="str">
            <v>Май 2018</v>
          </cell>
          <cell r="V690">
            <v>0</v>
          </cell>
          <cell r="CC690">
            <v>0</v>
          </cell>
          <cell r="DG690">
            <v>0</v>
          </cell>
          <cell r="EK690">
            <v>295.37732999999997</v>
          </cell>
          <cell r="OJ690">
            <v>0</v>
          </cell>
          <cell r="OP690">
            <v>303.14499999999998</v>
          </cell>
          <cell r="OQ690">
            <v>14</v>
          </cell>
          <cell r="OR690">
            <v>247.91654</v>
          </cell>
          <cell r="OS690">
            <v>24.637129999999999</v>
          </cell>
          <cell r="OZ690">
            <v>33.050579999999968</v>
          </cell>
          <cell r="PD690">
            <v>0</v>
          </cell>
          <cell r="PF690">
            <v>0</v>
          </cell>
          <cell r="PH690">
            <v>270.09442000000001</v>
          </cell>
          <cell r="PZ690">
            <v>0</v>
          </cell>
          <cell r="QA690">
            <v>0</v>
          </cell>
          <cell r="QB690">
            <v>162.68436999999997</v>
          </cell>
          <cell r="QC690">
            <v>0</v>
          </cell>
          <cell r="QD690">
            <v>0</v>
          </cell>
          <cell r="QE690">
            <v>129.63379</v>
          </cell>
          <cell r="QM690">
            <v>0</v>
          </cell>
          <cell r="QN690">
            <v>0</v>
          </cell>
          <cell r="QO690">
            <v>0</v>
          </cell>
          <cell r="QP690">
            <v>0</v>
          </cell>
          <cell r="QQ690">
            <v>0</v>
          </cell>
          <cell r="QR690">
            <v>0</v>
          </cell>
          <cell r="QZ690">
            <v>0</v>
          </cell>
          <cell r="RA690">
            <v>0</v>
          </cell>
          <cell r="RB690">
            <v>0</v>
          </cell>
          <cell r="RC690">
            <v>0</v>
          </cell>
          <cell r="RD690">
            <v>0</v>
          </cell>
          <cell r="RE690">
            <v>0</v>
          </cell>
          <cell r="RP690">
            <v>0</v>
          </cell>
          <cell r="SA690">
            <v>0</v>
          </cell>
          <cell r="AOM690" t="str">
            <v>Сводка затрат</v>
          </cell>
        </row>
        <row r="691">
          <cell r="B691" t="str">
            <v>Реконструкция ВЛ 110 кВ №163/3 ПС «Вой-Вож» - ПС «Помоздино» в части расширения просеки в Усть-Куломском районе Республики Коми (13,1773 га)</v>
          </cell>
          <cell r="C691" t="str">
            <v>J_004-55-1-01.12-1336</v>
          </cell>
          <cell r="K691">
            <v>2019</v>
          </cell>
          <cell r="S691" t="str">
            <v>Октябрь 2018</v>
          </cell>
          <cell r="V691">
            <v>0</v>
          </cell>
          <cell r="CC691">
            <v>0</v>
          </cell>
          <cell r="DG691">
            <v>0</v>
          </cell>
          <cell r="EK691">
            <v>192.22908000000001</v>
          </cell>
          <cell r="OJ691">
            <v>0</v>
          </cell>
          <cell r="OP691">
            <v>2142.4157300000002</v>
          </cell>
          <cell r="OQ691">
            <v>162.90600000000001</v>
          </cell>
          <cell r="OR691">
            <v>1582.6012000000001</v>
          </cell>
          <cell r="OS691">
            <v>0</v>
          </cell>
          <cell r="OZ691">
            <v>1979.5097300000002</v>
          </cell>
          <cell r="PD691">
            <v>0</v>
          </cell>
          <cell r="PF691">
            <v>0</v>
          </cell>
          <cell r="PH691">
            <v>162.90600000000001</v>
          </cell>
          <cell r="PZ691">
            <v>0</v>
          </cell>
          <cell r="QA691">
            <v>0</v>
          </cell>
          <cell r="QB691">
            <v>143.40065000000001</v>
          </cell>
          <cell r="QC691">
            <v>0</v>
          </cell>
          <cell r="QD691">
            <v>0</v>
          </cell>
          <cell r="QE691">
            <v>0</v>
          </cell>
          <cell r="QM691">
            <v>0</v>
          </cell>
          <cell r="QN691">
            <v>0</v>
          </cell>
          <cell r="QO691">
            <v>0</v>
          </cell>
          <cell r="QP691">
            <v>0</v>
          </cell>
          <cell r="QQ691">
            <v>0</v>
          </cell>
          <cell r="QR691">
            <v>0</v>
          </cell>
          <cell r="QZ691">
            <v>0</v>
          </cell>
          <cell r="RA691">
            <v>0</v>
          </cell>
          <cell r="RB691">
            <v>0</v>
          </cell>
          <cell r="RC691">
            <v>0</v>
          </cell>
          <cell r="RD691">
            <v>0</v>
          </cell>
          <cell r="RE691">
            <v>0</v>
          </cell>
          <cell r="RP691">
            <v>0</v>
          </cell>
          <cell r="SA691">
            <v>0</v>
          </cell>
          <cell r="AOM691" t="str">
            <v>Сводка затрат</v>
          </cell>
        </row>
        <row r="692">
          <cell r="B692" t="str">
            <v>Реконструкция ВЛ 10 кВ "ПС 110/10 Южная яч.313 - ТП №163 - ТП №334 - РП №19, яч.10" с заменой неизолированного провода на СИП протяженностью 4,8 км</v>
          </cell>
          <cell r="C692" t="str">
            <v>J_007-55-1-01.32-1925</v>
          </cell>
          <cell r="K692">
            <v>2020</v>
          </cell>
          <cell r="S692" t="str">
            <v>Октябрь 2018</v>
          </cell>
          <cell r="V692">
            <v>0</v>
          </cell>
          <cell r="CC692">
            <v>0</v>
          </cell>
          <cell r="DG692">
            <v>0</v>
          </cell>
          <cell r="EK692">
            <v>350.00988999999998</v>
          </cell>
          <cell r="OJ692">
            <v>0</v>
          </cell>
          <cell r="OP692">
            <v>9075.5003400000005</v>
          </cell>
          <cell r="OQ692">
            <v>340</v>
          </cell>
          <cell r="OR692">
            <v>7215.4631499999996</v>
          </cell>
          <cell r="OS692">
            <v>404.71089999999998</v>
          </cell>
          <cell r="OZ692">
            <v>8725.4904500000011</v>
          </cell>
          <cell r="PD692">
            <v>0</v>
          </cell>
          <cell r="PF692">
            <v>0</v>
          </cell>
          <cell r="PH692">
            <v>350.00989000000004</v>
          </cell>
          <cell r="PZ692">
            <v>0</v>
          </cell>
          <cell r="QA692">
            <v>0</v>
          </cell>
          <cell r="QB692">
            <v>816.09999000000005</v>
          </cell>
          <cell r="QC692">
            <v>0</v>
          </cell>
          <cell r="QD692">
            <v>0</v>
          </cell>
          <cell r="QE692">
            <v>0</v>
          </cell>
          <cell r="QM692">
            <v>0</v>
          </cell>
          <cell r="QN692">
            <v>0</v>
          </cell>
          <cell r="QO692">
            <v>10.009889999999999</v>
          </cell>
          <cell r="QP692">
            <v>0</v>
          </cell>
          <cell r="QQ692">
            <v>0</v>
          </cell>
          <cell r="QR692">
            <v>10.009889999999999</v>
          </cell>
          <cell r="QZ692">
            <v>0</v>
          </cell>
          <cell r="RA692">
            <v>0</v>
          </cell>
          <cell r="RB692">
            <v>340</v>
          </cell>
          <cell r="RC692">
            <v>0</v>
          </cell>
          <cell r="RD692">
            <v>0</v>
          </cell>
          <cell r="RE692">
            <v>340</v>
          </cell>
          <cell r="RP692">
            <v>0</v>
          </cell>
          <cell r="SA692">
            <v>0</v>
          </cell>
          <cell r="AOM692" t="str">
            <v>Сводка затрат</v>
          </cell>
        </row>
        <row r="693">
          <cell r="B693" t="str">
            <v>Реконструкция ВЛ 10 кВ "ПС 110/10 Южная яч.356 - ТП №334 - ТП №193" с заменой неизолированного провода на СИП протяженностью 4,185 км</v>
          </cell>
          <cell r="C693" t="str">
            <v>J_007-55-1-01.32-1926</v>
          </cell>
          <cell r="K693">
            <v>2020</v>
          </cell>
          <cell r="S693" t="str">
            <v>Ноябрь 2018</v>
          </cell>
          <cell r="V693">
            <v>0</v>
          </cell>
          <cell r="CC693">
            <v>0</v>
          </cell>
          <cell r="DG693">
            <v>0</v>
          </cell>
          <cell r="EK693">
            <v>299.29930000000002</v>
          </cell>
          <cell r="OJ693">
            <v>0</v>
          </cell>
          <cell r="OP693">
            <v>8852.2981</v>
          </cell>
          <cell r="OQ693">
            <v>290</v>
          </cell>
          <cell r="OR693">
            <v>7846.3437599999997</v>
          </cell>
          <cell r="OS693">
            <v>0</v>
          </cell>
          <cell r="OZ693">
            <v>8552.9987999999994</v>
          </cell>
          <cell r="PD693">
            <v>0</v>
          </cell>
          <cell r="PF693">
            <v>0</v>
          </cell>
          <cell r="PH693">
            <v>299.29930000000002</v>
          </cell>
          <cell r="PZ693">
            <v>0</v>
          </cell>
          <cell r="QA693">
            <v>0</v>
          </cell>
          <cell r="QB693">
            <v>820.92218000000003</v>
          </cell>
          <cell r="QC693">
            <v>0</v>
          </cell>
          <cell r="QD693">
            <v>0</v>
          </cell>
          <cell r="QE693">
            <v>0</v>
          </cell>
          <cell r="QM693">
            <v>0</v>
          </cell>
          <cell r="QN693">
            <v>0</v>
          </cell>
          <cell r="QO693">
            <v>9.2992999999999988</v>
          </cell>
          <cell r="QP693">
            <v>0</v>
          </cell>
          <cell r="QQ693">
            <v>0</v>
          </cell>
          <cell r="QR693">
            <v>9.2992999999999988</v>
          </cell>
          <cell r="QZ693">
            <v>0</v>
          </cell>
          <cell r="RA693">
            <v>0</v>
          </cell>
          <cell r="RB693">
            <v>290</v>
          </cell>
          <cell r="RC693">
            <v>0</v>
          </cell>
          <cell r="RD693">
            <v>0</v>
          </cell>
          <cell r="RE693">
            <v>290</v>
          </cell>
          <cell r="RP693">
            <v>0</v>
          </cell>
          <cell r="SA693">
            <v>0</v>
          </cell>
          <cell r="AOM693" t="str">
            <v>Сводка затрат</v>
          </cell>
        </row>
        <row r="694">
          <cell r="B694" t="str">
            <v>Реконструкция ВЛ 110 кВ №163/3 ПС «Вой-Вож» - ПС «Помоздино» в части расширения просек в Усть-Куломском районе Республики Коми в объеме 21,33 га</v>
          </cell>
          <cell r="C694" t="str">
            <v>J_004-55-1-01.12-1337</v>
          </cell>
          <cell r="K694">
            <v>2019</v>
          </cell>
          <cell r="S694" t="str">
            <v>Октябрь 2018</v>
          </cell>
          <cell r="V694">
            <v>0</v>
          </cell>
          <cell r="CC694">
            <v>0</v>
          </cell>
          <cell r="DG694">
            <v>0</v>
          </cell>
          <cell r="EK694">
            <v>1391.66597</v>
          </cell>
          <cell r="OJ694">
            <v>0</v>
          </cell>
          <cell r="OP694">
            <v>3467.9120200000002</v>
          </cell>
          <cell r="OQ694">
            <v>263.69400000000002</v>
          </cell>
          <cell r="OR694">
            <v>2561.74638</v>
          </cell>
          <cell r="OS694">
            <v>0</v>
          </cell>
          <cell r="OZ694">
            <v>1564.6846700000001</v>
          </cell>
          <cell r="PD694">
            <v>0</v>
          </cell>
          <cell r="PF694">
            <v>0</v>
          </cell>
          <cell r="PH694">
            <v>1903.2273500000001</v>
          </cell>
          <cell r="PZ694">
            <v>0</v>
          </cell>
          <cell r="QA694">
            <v>0</v>
          </cell>
          <cell r="QB694">
            <v>180.83902</v>
          </cell>
          <cell r="QC694">
            <v>0</v>
          </cell>
          <cell r="QD694">
            <v>0</v>
          </cell>
          <cell r="QE694">
            <v>174.85849000000002</v>
          </cell>
          <cell r="QM694">
            <v>0</v>
          </cell>
          <cell r="QN694">
            <v>0</v>
          </cell>
          <cell r="QO694">
            <v>51.282539999999997</v>
          </cell>
          <cell r="QP694">
            <v>0</v>
          </cell>
          <cell r="QQ694">
            <v>0</v>
          </cell>
          <cell r="QR694">
            <v>51.282539999999997</v>
          </cell>
          <cell r="QZ694">
            <v>0</v>
          </cell>
          <cell r="RA694">
            <v>0</v>
          </cell>
          <cell r="RB694">
            <v>0</v>
          </cell>
          <cell r="RC694">
            <v>0</v>
          </cell>
          <cell r="RD694">
            <v>0</v>
          </cell>
          <cell r="RE694">
            <v>0</v>
          </cell>
          <cell r="RP694">
            <v>813.43691999999999</v>
          </cell>
          <cell r="SA694">
            <v>0</v>
          </cell>
          <cell r="AOM694" t="str">
            <v>Сводка затрат</v>
          </cell>
        </row>
        <row r="695">
          <cell r="B695" t="str">
            <v>Реконструкция ВЛ 20 кВ №8 от ПС 110/20/10 кВ "Кожва" до ТП 20/0,4 кВ №40 в д. Акись (ВЛ 20 кВ – 35 км)</v>
          </cell>
          <cell r="C695" t="str">
            <v>J_000-52-1-01.31-0040</v>
          </cell>
          <cell r="K695">
            <v>2023</v>
          </cell>
          <cell r="S695" t="str">
            <v xml:space="preserve"> </v>
          </cell>
          <cell r="V695">
            <v>0</v>
          </cell>
          <cell r="CC695">
            <v>0</v>
          </cell>
          <cell r="DG695">
            <v>0</v>
          </cell>
          <cell r="EK695">
            <v>0</v>
          </cell>
          <cell r="OJ695">
            <v>0</v>
          </cell>
          <cell r="OP695">
            <v>130565.60794</v>
          </cell>
          <cell r="OQ695">
            <v>6337.1596600000003</v>
          </cell>
          <cell r="OR695">
            <v>100406.5897</v>
          </cell>
          <cell r="OS695">
            <v>4387.8469599999999</v>
          </cell>
          <cell r="OZ695">
            <v>130565.60794</v>
          </cell>
          <cell r="PD695">
            <v>0</v>
          </cell>
          <cell r="PF695">
            <v>0</v>
          </cell>
          <cell r="PH695">
            <v>0</v>
          </cell>
          <cell r="PZ695">
            <v>0</v>
          </cell>
          <cell r="QA695">
            <v>0</v>
          </cell>
          <cell r="QB695">
            <v>11169.80135</v>
          </cell>
          <cell r="QC695">
            <v>0</v>
          </cell>
          <cell r="QD695">
            <v>0</v>
          </cell>
          <cell r="QE695">
            <v>0</v>
          </cell>
          <cell r="QM695">
            <v>0</v>
          </cell>
          <cell r="QN695">
            <v>0</v>
          </cell>
          <cell r="QO695">
            <v>0</v>
          </cell>
          <cell r="QP695">
            <v>0</v>
          </cell>
          <cell r="QQ695">
            <v>0</v>
          </cell>
          <cell r="QR695">
            <v>0</v>
          </cell>
          <cell r="QZ695">
            <v>0</v>
          </cell>
          <cell r="RA695">
            <v>0</v>
          </cell>
          <cell r="RB695">
            <v>0</v>
          </cell>
          <cell r="RC695">
            <v>0</v>
          </cell>
          <cell r="RD695">
            <v>0</v>
          </cell>
          <cell r="RE695">
            <v>0</v>
          </cell>
          <cell r="RP695">
            <v>0</v>
          </cell>
          <cell r="SA695">
            <v>0</v>
          </cell>
          <cell r="AOM695" t="str">
            <v>Сметный расчет</v>
          </cell>
        </row>
        <row r="696">
          <cell r="B696" t="str">
            <v>Реконструкция (вынос) ВЛ 10 кВ яч.11Д и ВЛ 0,4 кВ ф.6 КТП 10/0,4 кВ №512 в с. Визинга Сысольского района Республики Коми (СОШ с.Визинга Дог. № ОЗУ-000022Ю/18 от 30.07.2018)(ВЛ 10 кВ - 0,115 км; ВЛ 0,4 кВ - 0,08 км)</v>
          </cell>
          <cell r="C696" t="str">
            <v>J_000-55-1-01.32-1923</v>
          </cell>
          <cell r="K696">
            <v>2019</v>
          </cell>
          <cell r="S696">
            <v>0</v>
          </cell>
          <cell r="V696">
            <v>0</v>
          </cell>
          <cell r="CC696">
            <v>0</v>
          </cell>
          <cell r="DG696">
            <v>0</v>
          </cell>
          <cell r="EK696">
            <v>0</v>
          </cell>
          <cell r="OJ696">
            <v>0</v>
          </cell>
          <cell r="OP696">
            <v>169.36552</v>
          </cell>
          <cell r="OQ696">
            <v>6.7239899999999997</v>
          </cell>
          <cell r="OR696">
            <v>158.59730999999999</v>
          </cell>
          <cell r="OS696">
            <v>0</v>
          </cell>
          <cell r="OZ696">
            <v>169.36552</v>
          </cell>
          <cell r="PD696">
            <v>0</v>
          </cell>
          <cell r="PF696">
            <v>0</v>
          </cell>
          <cell r="PH696">
            <v>0</v>
          </cell>
          <cell r="PZ696">
            <v>0</v>
          </cell>
          <cell r="QA696">
            <v>0</v>
          </cell>
          <cell r="QB696">
            <v>47.969240000000006</v>
          </cell>
          <cell r="QC696">
            <v>0</v>
          </cell>
          <cell r="QD696">
            <v>0</v>
          </cell>
          <cell r="QE696">
            <v>0</v>
          </cell>
          <cell r="QM696">
            <v>0</v>
          </cell>
          <cell r="QN696">
            <v>0</v>
          </cell>
          <cell r="QO696">
            <v>0</v>
          </cell>
          <cell r="QP696">
            <v>0</v>
          </cell>
          <cell r="QQ696">
            <v>0</v>
          </cell>
          <cell r="QR696">
            <v>0</v>
          </cell>
          <cell r="QZ696">
            <v>0</v>
          </cell>
          <cell r="RA696">
            <v>0</v>
          </cell>
          <cell r="RB696">
            <v>0</v>
          </cell>
          <cell r="RC696">
            <v>0</v>
          </cell>
          <cell r="RD696">
            <v>0</v>
          </cell>
          <cell r="RE696">
            <v>0</v>
          </cell>
          <cell r="RP696">
            <v>0</v>
          </cell>
          <cell r="SA696">
            <v>0</v>
          </cell>
          <cell r="AOM696" t="str">
            <v>Сметный расчет</v>
          </cell>
        </row>
        <row r="697">
          <cell r="B697" t="str">
            <v>Реконструкция (вынос) ВЛ 10 кВ яч.20Д ПС110/10 кВ «Визинга», КТП 10/0,4 кВ №2008 «База райкомхоза», ВЛ 0,4 кВ ф.3, ф.4, ф.6 от КТП 10/0,4 кВ №2008 в с. Визинга Сысольского района Республики Коми (Дог. № ОЗУ-000017Ю/17 от 18.08.17)(КТП 10/0,4кВ - 1х0,16 МВА, ВЛ 10 кВ - 0,03 км, ВЛ 0,4 кВ - 0,18 км)</v>
          </cell>
          <cell r="C697" t="str">
            <v>J_000-55-1-01.32-1922</v>
          </cell>
          <cell r="K697">
            <v>2019</v>
          </cell>
          <cell r="S697">
            <v>0</v>
          </cell>
          <cell r="V697">
            <v>0</v>
          </cell>
          <cell r="CC697">
            <v>0</v>
          </cell>
          <cell r="DG697">
            <v>0</v>
          </cell>
          <cell r="EK697">
            <v>56.773510000000002</v>
          </cell>
          <cell r="OJ697">
            <v>0</v>
          </cell>
          <cell r="OP697">
            <v>984.44988000000001</v>
          </cell>
          <cell r="OQ697">
            <v>49.320639999999997</v>
          </cell>
          <cell r="OR697">
            <v>623.23812999999996</v>
          </cell>
          <cell r="OS697">
            <v>167.37343000000001</v>
          </cell>
          <cell r="OZ697">
            <v>936.33673999999996</v>
          </cell>
          <cell r="PD697">
            <v>0</v>
          </cell>
          <cell r="PF697">
            <v>0</v>
          </cell>
          <cell r="PH697">
            <v>48.113140000000001</v>
          </cell>
          <cell r="PZ697">
            <v>0</v>
          </cell>
          <cell r="QA697">
            <v>0</v>
          </cell>
          <cell r="QB697">
            <v>57.583139999999958</v>
          </cell>
          <cell r="QC697">
            <v>0</v>
          </cell>
          <cell r="QD697">
            <v>0</v>
          </cell>
          <cell r="QE697">
            <v>0</v>
          </cell>
          <cell r="QM697">
            <v>0</v>
          </cell>
          <cell r="QN697">
            <v>0</v>
          </cell>
          <cell r="QO697">
            <v>0</v>
          </cell>
          <cell r="QP697">
            <v>0</v>
          </cell>
          <cell r="QQ697">
            <v>0</v>
          </cell>
          <cell r="QR697">
            <v>0</v>
          </cell>
          <cell r="QZ697">
            <v>0</v>
          </cell>
          <cell r="RA697">
            <v>0</v>
          </cell>
          <cell r="RB697">
            <v>0</v>
          </cell>
          <cell r="RC697">
            <v>0</v>
          </cell>
          <cell r="RD697">
            <v>0</v>
          </cell>
          <cell r="RE697">
            <v>0</v>
          </cell>
          <cell r="RP697">
            <v>0</v>
          </cell>
          <cell r="SA697">
            <v>0</v>
          </cell>
          <cell r="AOM697" t="str">
            <v>Сметный расчет</v>
          </cell>
        </row>
        <row r="698">
          <cell r="B698" t="str">
            <v>Реконструкция (вынос) ВЛ 10 кВ яч.6Д ПС «Гурьевка» с установкой одностоечных ж/б опор (2 шт.) в с. Гурьевка Прилузского района Республики Коми (Коми дорожная компания Дог. № ОЗУ-000021Ю/18 от 25.12.18)</v>
          </cell>
          <cell r="C698" t="str">
            <v>J_000-55-1-01.32-1938</v>
          </cell>
          <cell r="K698">
            <v>2019</v>
          </cell>
          <cell r="S698" t="str">
            <v>Декабрь 2018</v>
          </cell>
          <cell r="V698">
            <v>0</v>
          </cell>
          <cell r="CC698">
            <v>0</v>
          </cell>
          <cell r="DG698">
            <v>0</v>
          </cell>
          <cell r="EK698">
            <v>175.35866999999999</v>
          </cell>
          <cell r="OJ698">
            <v>0</v>
          </cell>
          <cell r="OP698">
            <v>183.97289000000001</v>
          </cell>
          <cell r="OQ698">
            <v>0</v>
          </cell>
          <cell r="OR698">
            <v>175.89684</v>
          </cell>
          <cell r="OS698">
            <v>0</v>
          </cell>
          <cell r="OZ698">
            <v>22.889760000000024</v>
          </cell>
          <cell r="PD698">
            <v>0</v>
          </cell>
          <cell r="PF698">
            <v>0</v>
          </cell>
          <cell r="PH698">
            <v>161.08312999999998</v>
          </cell>
          <cell r="PZ698">
            <v>0</v>
          </cell>
          <cell r="QA698">
            <v>0</v>
          </cell>
          <cell r="QB698">
            <v>92.412219999999991</v>
          </cell>
          <cell r="QC698">
            <v>0</v>
          </cell>
          <cell r="QD698">
            <v>0</v>
          </cell>
          <cell r="QE698">
            <v>81.774559999999994</v>
          </cell>
          <cell r="QM698">
            <v>0</v>
          </cell>
          <cell r="QN698">
            <v>0</v>
          </cell>
          <cell r="QO698">
            <v>0</v>
          </cell>
          <cell r="QP698">
            <v>0</v>
          </cell>
          <cell r="QQ698">
            <v>0</v>
          </cell>
          <cell r="QR698">
            <v>0</v>
          </cell>
          <cell r="QZ698">
            <v>0</v>
          </cell>
          <cell r="RA698">
            <v>0</v>
          </cell>
          <cell r="RB698">
            <v>0</v>
          </cell>
          <cell r="RC698">
            <v>0</v>
          </cell>
          <cell r="RD698">
            <v>0</v>
          </cell>
          <cell r="RE698">
            <v>0</v>
          </cell>
          <cell r="RP698">
            <v>0</v>
          </cell>
          <cell r="SA698">
            <v>0</v>
          </cell>
          <cell r="AOM698" t="str">
            <v>Сводка затрат</v>
          </cell>
        </row>
        <row r="701">
          <cell r="B701" t="str">
            <v>Модернизация, техническое перевооружение линий электропередачи, всего, в том числе:</v>
          </cell>
          <cell r="C701" t="str">
            <v>Г</v>
          </cell>
          <cell r="S701">
            <v>0</v>
          </cell>
          <cell r="V701">
            <v>5360.0023000000001</v>
          </cell>
          <cell r="CC701">
            <v>949.45011</v>
          </cell>
          <cell r="DG701">
            <v>8173.2759000000005</v>
          </cell>
          <cell r="EK701">
            <v>1021.28386</v>
          </cell>
          <cell r="OJ701">
            <v>4796.30782</v>
          </cell>
          <cell r="OP701">
            <v>341610.12005999993</v>
          </cell>
          <cell r="OQ701">
            <v>17202.475029999998</v>
          </cell>
          <cell r="OR701">
            <v>215299.35366000002</v>
          </cell>
          <cell r="OS701">
            <v>43255.049549999996</v>
          </cell>
          <cell r="OZ701">
            <v>327933.64455000003</v>
          </cell>
          <cell r="PD701">
            <v>7601.0958300000002</v>
          </cell>
          <cell r="PF701">
            <v>0</v>
          </cell>
          <cell r="PH701">
            <v>1279.07186</v>
          </cell>
          <cell r="PZ701">
            <v>0</v>
          </cell>
          <cell r="QA701">
            <v>38.859909999999999</v>
          </cell>
          <cell r="QB701">
            <v>22815.519800000002</v>
          </cell>
          <cell r="QC701">
            <v>589.0006800000001</v>
          </cell>
          <cell r="QD701">
            <v>0</v>
          </cell>
          <cell r="QE701">
            <v>620.19900000000007</v>
          </cell>
          <cell r="QM701">
            <v>0</v>
          </cell>
          <cell r="QN701">
            <v>98.815910000000002</v>
          </cell>
          <cell r="QO701">
            <v>141.67500999999999</v>
          </cell>
          <cell r="QP701">
            <v>85.590149999999994</v>
          </cell>
          <cell r="QQ701">
            <v>0</v>
          </cell>
          <cell r="QR701">
            <v>56.084859999999999</v>
          </cell>
          <cell r="QZ701">
            <v>0</v>
          </cell>
          <cell r="RA701">
            <v>0</v>
          </cell>
          <cell r="RB701">
            <v>1000</v>
          </cell>
          <cell r="RC701">
            <v>0</v>
          </cell>
          <cell r="RD701">
            <v>0</v>
          </cell>
          <cell r="RE701">
            <v>602.78800000000001</v>
          </cell>
          <cell r="RP701">
            <v>257.78800000000001</v>
          </cell>
          <cell r="SA701">
            <v>0</v>
          </cell>
          <cell r="AOM701">
            <v>0</v>
          </cell>
        </row>
        <row r="702">
          <cell r="B702"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702" t="str">
            <v>F_000-52-1-01.32-0016</v>
          </cell>
          <cell r="K702">
            <v>0</v>
          </cell>
          <cell r="S702" t="str">
            <v xml:space="preserve"> </v>
          </cell>
          <cell r="V702">
            <v>0</v>
          </cell>
          <cell r="CC702">
            <v>0</v>
          </cell>
          <cell r="DG702">
            <v>0</v>
          </cell>
          <cell r="EK702">
            <v>0</v>
          </cell>
          <cell r="OJ702">
            <v>0</v>
          </cell>
          <cell r="OP702">
            <v>0</v>
          </cell>
          <cell r="OQ702">
            <v>0</v>
          </cell>
          <cell r="OR702">
            <v>0</v>
          </cell>
          <cell r="OS702">
            <v>0</v>
          </cell>
          <cell r="OZ702">
            <v>0</v>
          </cell>
          <cell r="PD702">
            <v>0</v>
          </cell>
          <cell r="PF702">
            <v>0</v>
          </cell>
          <cell r="PH702">
            <v>0</v>
          </cell>
          <cell r="PZ702">
            <v>0</v>
          </cell>
          <cell r="QA702">
            <v>0</v>
          </cell>
          <cell r="QB702">
            <v>0</v>
          </cell>
          <cell r="QC702">
            <v>0</v>
          </cell>
          <cell r="QD702">
            <v>0</v>
          </cell>
          <cell r="QE702">
            <v>0</v>
          </cell>
          <cell r="QM702">
            <v>0</v>
          </cell>
          <cell r="QN702">
            <v>0</v>
          </cell>
          <cell r="QO702">
            <v>0</v>
          </cell>
          <cell r="QP702">
            <v>0</v>
          </cell>
          <cell r="QQ702">
            <v>0</v>
          </cell>
          <cell r="QR702">
            <v>0</v>
          </cell>
          <cell r="QZ702">
            <v>0</v>
          </cell>
          <cell r="RA702">
            <v>0</v>
          </cell>
          <cell r="RB702">
            <v>0</v>
          </cell>
          <cell r="RC702">
            <v>0</v>
          </cell>
          <cell r="RD702">
            <v>0</v>
          </cell>
          <cell r="RE702">
            <v>0</v>
          </cell>
          <cell r="RP702">
            <v>0</v>
          </cell>
          <cell r="SA702">
            <v>0</v>
          </cell>
          <cell r="AOM702" t="str">
            <v>Сметный расчет</v>
          </cell>
        </row>
        <row r="703">
          <cell r="B703" t="str">
            <v>Техническое перевооружение ВЛ 10 кВ ф. 1118 от ПС 110/10 кВ "Каджером" яч. №18 в Печорском районе с заменой неизолированного провода на СИП (ПЭС) (6,57 км)</v>
          </cell>
          <cell r="C703" t="str">
            <v>F_000-52-1-01.32-0017</v>
          </cell>
          <cell r="K703">
            <v>2016</v>
          </cell>
          <cell r="S703" t="str">
            <v>Декабрь 2016</v>
          </cell>
          <cell r="V703">
            <v>41.325249999999997</v>
          </cell>
          <cell r="CC703">
            <v>674.59082999999998</v>
          </cell>
          <cell r="DG703">
            <v>8173.2759000000005</v>
          </cell>
          <cell r="EK703">
            <v>0</v>
          </cell>
          <cell r="OJ703">
            <v>41.325249999999997</v>
          </cell>
          <cell r="OP703">
            <v>7642.4210800000001</v>
          </cell>
          <cell r="OQ703">
            <v>38.859910000000006</v>
          </cell>
          <cell r="OR703">
            <v>6623.5159999999996</v>
          </cell>
          <cell r="OS703">
            <v>0</v>
          </cell>
          <cell r="OZ703">
            <v>0</v>
          </cell>
          <cell r="PD703">
            <v>7601.0958300000002</v>
          </cell>
          <cell r="PF703">
            <v>0</v>
          </cell>
          <cell r="PH703">
            <v>0</v>
          </cell>
          <cell r="PZ703">
            <v>0</v>
          </cell>
          <cell r="QA703">
            <v>38.859909999999999</v>
          </cell>
          <cell r="QB703">
            <v>589.0006800000001</v>
          </cell>
          <cell r="QC703">
            <v>589.0006800000001</v>
          </cell>
          <cell r="QD703">
            <v>0</v>
          </cell>
          <cell r="QE703">
            <v>0</v>
          </cell>
          <cell r="QM703">
            <v>0</v>
          </cell>
          <cell r="QN703">
            <v>2.4653399999999976</v>
          </cell>
          <cell r="QO703">
            <v>85.590149999999994</v>
          </cell>
          <cell r="QP703">
            <v>85.590149999999994</v>
          </cell>
          <cell r="QQ703">
            <v>0</v>
          </cell>
          <cell r="QR703">
            <v>0</v>
          </cell>
          <cell r="QZ703">
            <v>0</v>
          </cell>
          <cell r="RA703">
            <v>0</v>
          </cell>
          <cell r="RB703">
            <v>0</v>
          </cell>
          <cell r="RC703">
            <v>0</v>
          </cell>
          <cell r="RD703">
            <v>0</v>
          </cell>
          <cell r="RE703">
            <v>0</v>
          </cell>
          <cell r="RP703">
            <v>0</v>
          </cell>
          <cell r="SA703">
            <v>0</v>
          </cell>
          <cell r="AOM703" t="str">
            <v>Сводка затрат</v>
          </cell>
        </row>
        <row r="704">
          <cell r="B704"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04" t="str">
            <v>I_000-52-1-01.32-0356</v>
          </cell>
          <cell r="K704">
            <v>0</v>
          </cell>
          <cell r="S704">
            <v>0</v>
          </cell>
          <cell r="V704">
            <v>0</v>
          </cell>
          <cell r="CC704">
            <v>0</v>
          </cell>
          <cell r="DG704">
            <v>0</v>
          </cell>
          <cell r="EK704">
            <v>0</v>
          </cell>
          <cell r="OJ704">
            <v>0</v>
          </cell>
          <cell r="OP704">
            <v>0</v>
          </cell>
          <cell r="OQ704">
            <v>0</v>
          </cell>
          <cell r="OR704">
            <v>0</v>
          </cell>
          <cell r="OS704">
            <v>0</v>
          </cell>
          <cell r="OZ704">
            <v>0</v>
          </cell>
          <cell r="PD704">
            <v>0</v>
          </cell>
          <cell r="PF704">
            <v>0</v>
          </cell>
          <cell r="PH704">
            <v>0</v>
          </cell>
          <cell r="PZ704">
            <v>0</v>
          </cell>
          <cell r="QA704">
            <v>0</v>
          </cell>
          <cell r="QB704">
            <v>0</v>
          </cell>
          <cell r="QC704">
            <v>0</v>
          </cell>
          <cell r="QD704">
            <v>0</v>
          </cell>
          <cell r="QE704">
            <v>0</v>
          </cell>
          <cell r="QM704">
            <v>0</v>
          </cell>
          <cell r="QN704">
            <v>0</v>
          </cell>
          <cell r="QO704">
            <v>0</v>
          </cell>
          <cell r="QP704">
            <v>0</v>
          </cell>
          <cell r="QQ704">
            <v>0</v>
          </cell>
          <cell r="QR704">
            <v>0</v>
          </cell>
          <cell r="QZ704">
            <v>0</v>
          </cell>
          <cell r="RA704">
            <v>0</v>
          </cell>
          <cell r="RB704">
            <v>0</v>
          </cell>
          <cell r="RC704">
            <v>0</v>
          </cell>
          <cell r="RD704">
            <v>0</v>
          </cell>
          <cell r="RE704">
            <v>0</v>
          </cell>
          <cell r="RP704">
            <v>0</v>
          </cell>
          <cell r="SA704">
            <v>0</v>
          </cell>
          <cell r="AOM704" t="str">
            <v>Сметный расчет</v>
          </cell>
        </row>
        <row r="705">
          <cell r="B705" t="str">
            <v>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v>
          </cell>
          <cell r="C705" t="str">
            <v>F_000-52-1-02.31-0207</v>
          </cell>
          <cell r="K705">
            <v>0</v>
          </cell>
          <cell r="S705" t="str">
            <v xml:space="preserve"> </v>
          </cell>
          <cell r="V705">
            <v>0</v>
          </cell>
          <cell r="CC705">
            <v>0</v>
          </cell>
          <cell r="DG705">
            <v>0</v>
          </cell>
          <cell r="EK705">
            <v>0</v>
          </cell>
          <cell r="OJ705">
            <v>0</v>
          </cell>
          <cell r="OP705">
            <v>0</v>
          </cell>
          <cell r="OQ705">
            <v>0</v>
          </cell>
          <cell r="OR705">
            <v>0</v>
          </cell>
          <cell r="OS705">
            <v>0</v>
          </cell>
          <cell r="OZ705">
            <v>0</v>
          </cell>
          <cell r="PD705">
            <v>0</v>
          </cell>
          <cell r="PF705">
            <v>0</v>
          </cell>
          <cell r="PH705">
            <v>0</v>
          </cell>
          <cell r="PZ705">
            <v>0</v>
          </cell>
          <cell r="QA705">
            <v>0</v>
          </cell>
          <cell r="QB705">
            <v>0</v>
          </cell>
          <cell r="QC705">
            <v>0</v>
          </cell>
          <cell r="QD705">
            <v>0</v>
          </cell>
          <cell r="QE705">
            <v>0</v>
          </cell>
          <cell r="QM705">
            <v>0</v>
          </cell>
          <cell r="QN705">
            <v>0</v>
          </cell>
          <cell r="QO705">
            <v>0</v>
          </cell>
          <cell r="QP705">
            <v>0</v>
          </cell>
          <cell r="QQ705">
            <v>0</v>
          </cell>
          <cell r="QR705">
            <v>0</v>
          </cell>
          <cell r="QZ705">
            <v>0</v>
          </cell>
          <cell r="RA705">
            <v>0</v>
          </cell>
          <cell r="RB705">
            <v>0</v>
          </cell>
          <cell r="RC705">
            <v>0</v>
          </cell>
          <cell r="RD705">
            <v>0</v>
          </cell>
          <cell r="RE705">
            <v>0</v>
          </cell>
          <cell r="RP705">
            <v>0</v>
          </cell>
          <cell r="SA705">
            <v>0</v>
          </cell>
          <cell r="AOM705" t="str">
            <v>Сметный расчет</v>
          </cell>
        </row>
        <row r="706">
          <cell r="B706" t="str">
            <v>Техническое перевооружение КЛ 10 кВ от опоры №37 фидер №3 ПС 35/10 кВ «Промбаза» до РП 10 кВ №3 яч.№6 в г. Усинск протяженностью 0,7 км (ПЭС)</v>
          </cell>
          <cell r="C706" t="str">
            <v>I_000-52-1-02.32-0001</v>
          </cell>
          <cell r="K706">
            <v>2021</v>
          </cell>
          <cell r="S706" t="str">
            <v xml:space="preserve"> </v>
          </cell>
          <cell r="V706">
            <v>0</v>
          </cell>
          <cell r="CC706">
            <v>0</v>
          </cell>
          <cell r="DG706">
            <v>0</v>
          </cell>
          <cell r="EK706">
            <v>0</v>
          </cell>
          <cell r="OJ706">
            <v>0</v>
          </cell>
          <cell r="OP706">
            <v>2328.1051900000002</v>
          </cell>
          <cell r="OQ706">
            <v>120.12992</v>
          </cell>
          <cell r="OR706">
            <v>1776.37237</v>
          </cell>
          <cell r="OS706">
            <v>0</v>
          </cell>
          <cell r="OZ706">
            <v>2328.1051900000002</v>
          </cell>
          <cell r="PD706">
            <v>0</v>
          </cell>
          <cell r="PF706">
            <v>0</v>
          </cell>
          <cell r="PH706">
            <v>0</v>
          </cell>
          <cell r="PZ706">
            <v>0</v>
          </cell>
          <cell r="QA706">
            <v>0</v>
          </cell>
          <cell r="QB706">
            <v>174.84761000000009</v>
          </cell>
          <cell r="QC706">
            <v>0</v>
          </cell>
          <cell r="QD706">
            <v>0</v>
          </cell>
          <cell r="QE706">
            <v>0</v>
          </cell>
          <cell r="QM706">
            <v>0</v>
          </cell>
          <cell r="QN706">
            <v>0</v>
          </cell>
          <cell r="QO706">
            <v>0</v>
          </cell>
          <cell r="QP706">
            <v>0</v>
          </cell>
          <cell r="QQ706">
            <v>0</v>
          </cell>
          <cell r="QR706">
            <v>0</v>
          </cell>
          <cell r="QZ706">
            <v>0</v>
          </cell>
          <cell r="RA706">
            <v>0</v>
          </cell>
          <cell r="RB706">
            <v>0</v>
          </cell>
          <cell r="RC706">
            <v>0</v>
          </cell>
          <cell r="RD706">
            <v>0</v>
          </cell>
          <cell r="RE706">
            <v>0</v>
          </cell>
          <cell r="RP706">
            <v>0</v>
          </cell>
          <cell r="SA706">
            <v>0</v>
          </cell>
          <cell r="AOM706" t="str">
            <v>Сметный расчет</v>
          </cell>
        </row>
        <row r="707">
          <cell r="B707" t="str">
            <v>Техническое перевооружение КЛ 10 кВ от опоры №40 фидер №27 ПС 35/10 «Промбаза» до РП 10 кВ №3 яч.№3 в г. Усинск протяженностью 0,7 км (ПЭС)</v>
          </cell>
          <cell r="C707" t="str">
            <v>I_000-52-1-02.32-0002</v>
          </cell>
          <cell r="K707">
            <v>2021</v>
          </cell>
          <cell r="S707" t="str">
            <v xml:space="preserve"> </v>
          </cell>
          <cell r="V707">
            <v>0</v>
          </cell>
          <cell r="CC707">
            <v>0</v>
          </cell>
          <cell r="DG707">
            <v>0</v>
          </cell>
          <cell r="EK707">
            <v>0</v>
          </cell>
          <cell r="OJ707">
            <v>0</v>
          </cell>
          <cell r="OP707">
            <v>2328.1051900000002</v>
          </cell>
          <cell r="OQ707">
            <v>120.12992</v>
          </cell>
          <cell r="OR707">
            <v>1776.37237</v>
          </cell>
          <cell r="OS707">
            <v>0</v>
          </cell>
          <cell r="OZ707">
            <v>2328.1051900000002</v>
          </cell>
          <cell r="PD707">
            <v>0</v>
          </cell>
          <cell r="PF707">
            <v>0</v>
          </cell>
          <cell r="PH707">
            <v>0</v>
          </cell>
          <cell r="PZ707">
            <v>0</v>
          </cell>
          <cell r="QA707">
            <v>0</v>
          </cell>
          <cell r="QB707">
            <v>174.84761000000009</v>
          </cell>
          <cell r="QC707">
            <v>0</v>
          </cell>
          <cell r="QD707">
            <v>0</v>
          </cell>
          <cell r="QE707">
            <v>0</v>
          </cell>
          <cell r="QM707">
            <v>0</v>
          </cell>
          <cell r="QN707">
            <v>0</v>
          </cell>
          <cell r="QO707">
            <v>0</v>
          </cell>
          <cell r="QP707">
            <v>0</v>
          </cell>
          <cell r="QQ707">
            <v>0</v>
          </cell>
          <cell r="QR707">
            <v>0</v>
          </cell>
          <cell r="QZ707">
            <v>0</v>
          </cell>
          <cell r="RA707">
            <v>0</v>
          </cell>
          <cell r="RB707">
            <v>0</v>
          </cell>
          <cell r="RC707">
            <v>0</v>
          </cell>
          <cell r="RD707">
            <v>0</v>
          </cell>
          <cell r="RE707">
            <v>0</v>
          </cell>
          <cell r="RP707">
            <v>0</v>
          </cell>
          <cell r="SA707">
            <v>0</v>
          </cell>
          <cell r="AOM707" t="str">
            <v>Сметный расчет</v>
          </cell>
        </row>
        <row r="708">
          <cell r="B708" t="str">
            <v>Техническое перевооружение 2 КЛ 10 кВ от ПС 110/10 "Западная" яч.121, 134 до РП №3 яч.13, 14 протяженностью 4,2 км (СЭС)</v>
          </cell>
          <cell r="C708" t="str">
            <v>F_000-53-1-02.31-0012</v>
          </cell>
          <cell r="K708">
            <v>0</v>
          </cell>
          <cell r="S708" t="str">
            <v xml:space="preserve"> </v>
          </cell>
          <cell r="V708">
            <v>0</v>
          </cell>
          <cell r="CC708">
            <v>0</v>
          </cell>
          <cell r="DG708">
            <v>0</v>
          </cell>
          <cell r="EK708">
            <v>0</v>
          </cell>
          <cell r="OJ708">
            <v>0</v>
          </cell>
          <cell r="OP708">
            <v>0</v>
          </cell>
          <cell r="OQ708">
            <v>0</v>
          </cell>
          <cell r="OR708">
            <v>0</v>
          </cell>
          <cell r="OS708">
            <v>0</v>
          </cell>
          <cell r="OZ708">
            <v>0</v>
          </cell>
          <cell r="PD708">
            <v>0</v>
          </cell>
          <cell r="PF708">
            <v>0</v>
          </cell>
          <cell r="PH708">
            <v>0</v>
          </cell>
          <cell r="PZ708">
            <v>0</v>
          </cell>
          <cell r="QA708">
            <v>0</v>
          </cell>
          <cell r="QB708">
            <v>0</v>
          </cell>
          <cell r="QC708">
            <v>0</v>
          </cell>
          <cell r="QD708">
            <v>0</v>
          </cell>
          <cell r="QE708">
            <v>0</v>
          </cell>
          <cell r="QM708">
            <v>0</v>
          </cell>
          <cell r="QN708">
            <v>0</v>
          </cell>
          <cell r="QO708">
            <v>0</v>
          </cell>
          <cell r="QP708">
            <v>0</v>
          </cell>
          <cell r="QQ708">
            <v>0</v>
          </cell>
          <cell r="QR708">
            <v>0</v>
          </cell>
          <cell r="QZ708">
            <v>0</v>
          </cell>
          <cell r="RA708">
            <v>0</v>
          </cell>
          <cell r="RB708">
            <v>0</v>
          </cell>
          <cell r="RC708">
            <v>0</v>
          </cell>
          <cell r="RD708">
            <v>0</v>
          </cell>
          <cell r="RE708">
            <v>0</v>
          </cell>
          <cell r="RP708">
            <v>0</v>
          </cell>
          <cell r="SA708">
            <v>0</v>
          </cell>
          <cell r="AOM708" t="str">
            <v>Сметный расчет</v>
          </cell>
        </row>
        <row r="709">
          <cell r="B709" t="str">
            <v>Модернизация ВЛ 110 кВ  № 179: установка переключательного пункта на ответвление на ПС «Благоево» (ЮЭС) (1 шт.)</v>
          </cell>
          <cell r="C709" t="str">
            <v>F_000-55-1-01.12-0604</v>
          </cell>
          <cell r="K709">
            <v>0</v>
          </cell>
          <cell r="S709" t="str">
            <v xml:space="preserve"> </v>
          </cell>
          <cell r="V709">
            <v>0</v>
          </cell>
          <cell r="CC709">
            <v>0</v>
          </cell>
          <cell r="DG709">
            <v>0</v>
          </cell>
          <cell r="EK709">
            <v>0</v>
          </cell>
          <cell r="OJ709">
            <v>0</v>
          </cell>
          <cell r="OP709">
            <v>0</v>
          </cell>
          <cell r="OQ709">
            <v>0</v>
          </cell>
          <cell r="OR709">
            <v>0</v>
          </cell>
          <cell r="OS709">
            <v>0</v>
          </cell>
          <cell r="OZ709">
            <v>0</v>
          </cell>
          <cell r="PD709">
            <v>0</v>
          </cell>
          <cell r="PF709">
            <v>0</v>
          </cell>
          <cell r="PH709">
            <v>0</v>
          </cell>
          <cell r="PZ709">
            <v>0</v>
          </cell>
          <cell r="QA709">
            <v>0</v>
          </cell>
          <cell r="QB709">
            <v>0</v>
          </cell>
          <cell r="QC709">
            <v>0</v>
          </cell>
          <cell r="QD709">
            <v>0</v>
          </cell>
          <cell r="QE709">
            <v>0</v>
          </cell>
          <cell r="QM709">
            <v>0</v>
          </cell>
          <cell r="QN709">
            <v>0</v>
          </cell>
          <cell r="QO709">
            <v>0</v>
          </cell>
          <cell r="QP709">
            <v>0</v>
          </cell>
          <cell r="QQ709">
            <v>0</v>
          </cell>
          <cell r="QR709">
            <v>0</v>
          </cell>
          <cell r="QZ709">
            <v>0</v>
          </cell>
          <cell r="RA709">
            <v>0</v>
          </cell>
          <cell r="RB709">
            <v>0</v>
          </cell>
          <cell r="RC709">
            <v>0</v>
          </cell>
          <cell r="RD709">
            <v>0</v>
          </cell>
          <cell r="RE709">
            <v>0</v>
          </cell>
          <cell r="RP709">
            <v>0</v>
          </cell>
          <cell r="SA709">
            <v>0</v>
          </cell>
          <cell r="AOM709" t="str">
            <v>Сметный расчет</v>
          </cell>
        </row>
        <row r="710">
          <cell r="B710" t="str">
            <v>Модернизация ВЛ 10 кВ №5 от ПС 35/10 кВ "Трош" с установкой реклоузеров на оп. №№17, 18, 20/1, 13/1 в Усинском районе (ПЭС) (4 шт.)</v>
          </cell>
          <cell r="C710" t="str">
            <v>F_000-52-1-01.32-0015</v>
          </cell>
          <cell r="K710">
            <v>0</v>
          </cell>
          <cell r="S710" t="str">
            <v xml:space="preserve"> </v>
          </cell>
          <cell r="V710">
            <v>0</v>
          </cell>
          <cell r="CC710">
            <v>0</v>
          </cell>
          <cell r="DG710">
            <v>0</v>
          </cell>
          <cell r="EK710">
            <v>0</v>
          </cell>
          <cell r="OJ710">
            <v>0</v>
          </cell>
          <cell r="OP710">
            <v>0</v>
          </cell>
          <cell r="OQ710">
            <v>0</v>
          </cell>
          <cell r="OR710">
            <v>0</v>
          </cell>
          <cell r="OS710">
            <v>0</v>
          </cell>
          <cell r="OZ710">
            <v>0</v>
          </cell>
          <cell r="PD710">
            <v>0</v>
          </cell>
          <cell r="PF710">
            <v>0</v>
          </cell>
          <cell r="PH710">
            <v>0</v>
          </cell>
          <cell r="PZ710">
            <v>0</v>
          </cell>
          <cell r="QA710">
            <v>0</v>
          </cell>
          <cell r="QB710">
            <v>0</v>
          </cell>
          <cell r="QC710">
            <v>0</v>
          </cell>
          <cell r="QD710">
            <v>0</v>
          </cell>
          <cell r="QE710">
            <v>0</v>
          </cell>
          <cell r="QM710">
            <v>0</v>
          </cell>
          <cell r="QN710">
            <v>0</v>
          </cell>
          <cell r="QO710">
            <v>0</v>
          </cell>
          <cell r="QP710">
            <v>0</v>
          </cell>
          <cell r="QQ710">
            <v>0</v>
          </cell>
          <cell r="QR710">
            <v>0</v>
          </cell>
          <cell r="QZ710">
            <v>0</v>
          </cell>
          <cell r="RA710">
            <v>0</v>
          </cell>
          <cell r="RB710">
            <v>0</v>
          </cell>
          <cell r="RC710">
            <v>0</v>
          </cell>
          <cell r="RD710">
            <v>0</v>
          </cell>
          <cell r="RE710">
            <v>0</v>
          </cell>
          <cell r="RP710">
            <v>0</v>
          </cell>
          <cell r="SA710">
            <v>0</v>
          </cell>
          <cell r="AOM710" t="str">
            <v>Сметный расчет</v>
          </cell>
        </row>
        <row r="711">
          <cell r="B711" t="str">
            <v>Модернизация ВЛ 10 кВ яч.№1 ПС «Кедва» с установкой вакуумного реклоузера 10 кВ (1 шт.) и РЛК 10 кВ (4 шт.) в Ижемском районе Республики Коми</v>
          </cell>
          <cell r="C711" t="str">
            <v>I_000-54-1-01.32-0487</v>
          </cell>
          <cell r="K711">
            <v>0</v>
          </cell>
          <cell r="S711" t="str">
            <v xml:space="preserve"> </v>
          </cell>
          <cell r="V711">
            <v>0</v>
          </cell>
          <cell r="CC711">
            <v>0</v>
          </cell>
          <cell r="DG711">
            <v>0</v>
          </cell>
          <cell r="EK711">
            <v>0</v>
          </cell>
          <cell r="OJ711">
            <v>0</v>
          </cell>
          <cell r="OP711">
            <v>0</v>
          </cell>
          <cell r="OQ711">
            <v>0</v>
          </cell>
          <cell r="OR711">
            <v>0</v>
          </cell>
          <cell r="OS711">
            <v>0</v>
          </cell>
          <cell r="OZ711">
            <v>0</v>
          </cell>
          <cell r="PD711">
            <v>0</v>
          </cell>
          <cell r="PF711">
            <v>0</v>
          </cell>
          <cell r="PH711">
            <v>0</v>
          </cell>
          <cell r="PZ711">
            <v>0</v>
          </cell>
          <cell r="QA711">
            <v>0</v>
          </cell>
          <cell r="QB711">
            <v>0</v>
          </cell>
          <cell r="QC711">
            <v>0</v>
          </cell>
          <cell r="QD711">
            <v>0</v>
          </cell>
          <cell r="QE711">
            <v>0</v>
          </cell>
          <cell r="QM711">
            <v>0</v>
          </cell>
          <cell r="QN711">
            <v>0</v>
          </cell>
          <cell r="QO711">
            <v>0</v>
          </cell>
          <cell r="QP711">
            <v>0</v>
          </cell>
          <cell r="QQ711">
            <v>0</v>
          </cell>
          <cell r="QR711">
            <v>0</v>
          </cell>
          <cell r="QZ711">
            <v>0</v>
          </cell>
          <cell r="RA711">
            <v>0</v>
          </cell>
          <cell r="RB711">
            <v>0</v>
          </cell>
          <cell r="RC711">
            <v>0</v>
          </cell>
          <cell r="RD711">
            <v>0</v>
          </cell>
          <cell r="RE711">
            <v>0</v>
          </cell>
          <cell r="RP711">
            <v>0</v>
          </cell>
          <cell r="SA711">
            <v>0</v>
          </cell>
          <cell r="AOM711" t="str">
            <v>Сметный расчет</v>
          </cell>
        </row>
        <row r="712">
          <cell r="B712" t="str">
            <v>Модернизация ВЛ 110 кВ №150, №151 с установкой секционирующих пунктов 110 кВ в районе ПС 110/35/6 кВ "Нижний Одес" (2 шт.) (ЦЭС)</v>
          </cell>
          <cell r="C712" t="str">
            <v>F_000-54-1-01.12-0005</v>
          </cell>
          <cell r="K712">
            <v>0</v>
          </cell>
          <cell r="S712" t="str">
            <v xml:space="preserve"> </v>
          </cell>
          <cell r="V712">
            <v>0</v>
          </cell>
          <cell r="CC712">
            <v>0</v>
          </cell>
          <cell r="DG712">
            <v>0</v>
          </cell>
          <cell r="EK712">
            <v>0</v>
          </cell>
          <cell r="OJ712">
            <v>0</v>
          </cell>
          <cell r="OP712">
            <v>0</v>
          </cell>
          <cell r="OQ712">
            <v>0</v>
          </cell>
          <cell r="OR712">
            <v>0</v>
          </cell>
          <cell r="OS712">
            <v>0</v>
          </cell>
          <cell r="OZ712">
            <v>0</v>
          </cell>
          <cell r="PD712">
            <v>0</v>
          </cell>
          <cell r="PF712">
            <v>0</v>
          </cell>
          <cell r="PH712">
            <v>0</v>
          </cell>
          <cell r="PZ712">
            <v>0</v>
          </cell>
          <cell r="QA712">
            <v>0</v>
          </cell>
          <cell r="QB712">
            <v>0</v>
          </cell>
          <cell r="QC712">
            <v>0</v>
          </cell>
          <cell r="QD712">
            <v>0</v>
          </cell>
          <cell r="QE712">
            <v>0</v>
          </cell>
          <cell r="QM712">
            <v>0</v>
          </cell>
          <cell r="QN712">
            <v>0</v>
          </cell>
          <cell r="QO712">
            <v>0</v>
          </cell>
          <cell r="QP712">
            <v>0</v>
          </cell>
          <cell r="QQ712">
            <v>0</v>
          </cell>
          <cell r="QR712">
            <v>0</v>
          </cell>
          <cell r="QZ712">
            <v>0</v>
          </cell>
          <cell r="RA712">
            <v>0</v>
          </cell>
          <cell r="RB712">
            <v>0</v>
          </cell>
          <cell r="RC712">
            <v>0</v>
          </cell>
          <cell r="RD712">
            <v>0</v>
          </cell>
          <cell r="RE712">
            <v>0</v>
          </cell>
          <cell r="RP712">
            <v>0</v>
          </cell>
          <cell r="SA712">
            <v>0</v>
          </cell>
          <cell r="AOM712" t="str">
            <v>Сметный расчет</v>
          </cell>
        </row>
        <row r="713">
          <cell r="B713" t="str">
            <v>Модернизация ВЛ 110 кВ №151 с установкой секционирующего пункта 110 кВ в районе ПС 110/35/6 кВ "Нижний Одес" (1 шт.)(ЦЭС)</v>
          </cell>
          <cell r="C713" t="str">
            <v>I_000-54-1-01.12-0675</v>
          </cell>
          <cell r="K713">
            <v>2024</v>
          </cell>
          <cell r="S713" t="str">
            <v xml:space="preserve"> </v>
          </cell>
          <cell r="V713">
            <v>0</v>
          </cell>
          <cell r="CC713">
            <v>0</v>
          </cell>
          <cell r="DG713">
            <v>0</v>
          </cell>
          <cell r="EK713">
            <v>0</v>
          </cell>
          <cell r="OJ713">
            <v>0</v>
          </cell>
          <cell r="OP713">
            <v>34719.20364</v>
          </cell>
          <cell r="OQ713">
            <v>1385.8938900000001</v>
          </cell>
          <cell r="OR713">
            <v>10612.127200000001</v>
          </cell>
          <cell r="OS713">
            <v>15959.970869999999</v>
          </cell>
          <cell r="OZ713">
            <v>34719.20364</v>
          </cell>
          <cell r="PD713">
            <v>0</v>
          </cell>
          <cell r="PF713">
            <v>0</v>
          </cell>
          <cell r="PH713">
            <v>0</v>
          </cell>
          <cell r="PZ713">
            <v>0</v>
          </cell>
          <cell r="QA713">
            <v>0</v>
          </cell>
          <cell r="QB713">
            <v>2140.2404400000014</v>
          </cell>
          <cell r="QC713">
            <v>0</v>
          </cell>
          <cell r="QD713">
            <v>0</v>
          </cell>
          <cell r="QE713">
            <v>0</v>
          </cell>
          <cell r="QM713">
            <v>0</v>
          </cell>
          <cell r="QN713">
            <v>0</v>
          </cell>
          <cell r="QO713">
            <v>0</v>
          </cell>
          <cell r="QP713">
            <v>0</v>
          </cell>
          <cell r="QQ713">
            <v>0</v>
          </cell>
          <cell r="QR713">
            <v>0</v>
          </cell>
          <cell r="QZ713">
            <v>0</v>
          </cell>
          <cell r="RA713">
            <v>0</v>
          </cell>
          <cell r="RB713">
            <v>0</v>
          </cell>
          <cell r="RC713">
            <v>0</v>
          </cell>
          <cell r="RD713">
            <v>0</v>
          </cell>
          <cell r="RE713">
            <v>0</v>
          </cell>
          <cell r="RP713">
            <v>0</v>
          </cell>
          <cell r="SA713">
            <v>0</v>
          </cell>
          <cell r="AOM713" t="str">
            <v>Сметный расчет</v>
          </cell>
        </row>
        <row r="714">
          <cell r="B714" t="str">
            <v>Модернизация ВЛ 110 кВ №150 с установкой секционирующего пункта 110 кВ в районе ПС 110/35/6 кВ "Нижний Одес" (1 шт.)(ЦЭС)</v>
          </cell>
          <cell r="C714" t="str">
            <v>I_000-54-1-01.12-0676</v>
          </cell>
          <cell r="K714">
            <v>2024</v>
          </cell>
          <cell r="S714" t="str">
            <v xml:space="preserve"> </v>
          </cell>
          <cell r="V714">
            <v>0</v>
          </cell>
          <cell r="CC714">
            <v>0</v>
          </cell>
          <cell r="DG714">
            <v>0</v>
          </cell>
          <cell r="EK714">
            <v>0</v>
          </cell>
          <cell r="OJ714">
            <v>0</v>
          </cell>
          <cell r="OP714">
            <v>34719.20364</v>
          </cell>
          <cell r="OQ714">
            <v>1385.8938900000001</v>
          </cell>
          <cell r="OR714">
            <v>10612.127200000001</v>
          </cell>
          <cell r="OS714">
            <v>15959.970869999999</v>
          </cell>
          <cell r="OZ714">
            <v>34719.20364</v>
          </cell>
          <cell r="PD714">
            <v>0</v>
          </cell>
          <cell r="PF714">
            <v>0</v>
          </cell>
          <cell r="PH714">
            <v>0</v>
          </cell>
          <cell r="PZ714">
            <v>0</v>
          </cell>
          <cell r="QA714">
            <v>0</v>
          </cell>
          <cell r="QB714">
            <v>2140.2404400000014</v>
          </cell>
          <cell r="QC714">
            <v>0</v>
          </cell>
          <cell r="QD714">
            <v>0</v>
          </cell>
          <cell r="QE714">
            <v>0</v>
          </cell>
          <cell r="QM714">
            <v>0</v>
          </cell>
          <cell r="QN714">
            <v>0</v>
          </cell>
          <cell r="QO714">
            <v>0</v>
          </cell>
          <cell r="QP714">
            <v>0</v>
          </cell>
          <cell r="QQ714">
            <v>0</v>
          </cell>
          <cell r="QR714">
            <v>0</v>
          </cell>
          <cell r="QZ714">
            <v>0</v>
          </cell>
          <cell r="RA714">
            <v>0</v>
          </cell>
          <cell r="RB714">
            <v>0</v>
          </cell>
          <cell r="RC714">
            <v>0</v>
          </cell>
          <cell r="RD714">
            <v>0</v>
          </cell>
          <cell r="RE714">
            <v>0</v>
          </cell>
          <cell r="RP714">
            <v>0</v>
          </cell>
          <cell r="SA714">
            <v>0</v>
          </cell>
          <cell r="AOM714" t="str">
            <v>Сметный расчет</v>
          </cell>
        </row>
        <row r="715">
          <cell r="B715" t="str">
            <v>Модернизация ВЛ 110 кВ №142 с установкой секционирующего пункта 110 кВ на отпайке в сторону ПС 110/10 кВ «Замежная» в Усть-Цилемском районе Республики Коми (1 шт.)</v>
          </cell>
          <cell r="C715" t="str">
            <v>I_000-54-1-01.12-0264</v>
          </cell>
          <cell r="K715">
            <v>0</v>
          </cell>
          <cell r="S715" t="str">
            <v xml:space="preserve"> </v>
          </cell>
          <cell r="V715">
            <v>0</v>
          </cell>
          <cell r="CC715">
            <v>0</v>
          </cell>
          <cell r="DG715">
            <v>0</v>
          </cell>
          <cell r="EK715">
            <v>0</v>
          </cell>
          <cell r="OJ715">
            <v>0</v>
          </cell>
          <cell r="OP715">
            <v>0</v>
          </cell>
          <cell r="OQ715">
            <v>0</v>
          </cell>
          <cell r="OR715">
            <v>0</v>
          </cell>
          <cell r="OS715">
            <v>0</v>
          </cell>
          <cell r="OZ715">
            <v>0</v>
          </cell>
          <cell r="PD715">
            <v>0</v>
          </cell>
          <cell r="PF715">
            <v>0</v>
          </cell>
          <cell r="PH715">
            <v>0</v>
          </cell>
          <cell r="PZ715">
            <v>0</v>
          </cell>
          <cell r="QA715">
            <v>0</v>
          </cell>
          <cell r="QB715">
            <v>0</v>
          </cell>
          <cell r="QC715">
            <v>0</v>
          </cell>
          <cell r="QD715">
            <v>0</v>
          </cell>
          <cell r="QE715">
            <v>0</v>
          </cell>
          <cell r="QM715">
            <v>0</v>
          </cell>
          <cell r="QN715">
            <v>0</v>
          </cell>
          <cell r="QO715">
            <v>0</v>
          </cell>
          <cell r="QP715">
            <v>0</v>
          </cell>
          <cell r="QQ715">
            <v>0</v>
          </cell>
          <cell r="QR715">
            <v>0</v>
          </cell>
          <cell r="QZ715">
            <v>0</v>
          </cell>
          <cell r="RA715">
            <v>0</v>
          </cell>
          <cell r="RB715">
            <v>0</v>
          </cell>
          <cell r="RC715">
            <v>0</v>
          </cell>
          <cell r="RD715">
            <v>0</v>
          </cell>
          <cell r="RE715">
            <v>0</v>
          </cell>
          <cell r="RP715">
            <v>0</v>
          </cell>
          <cell r="SA715">
            <v>0</v>
          </cell>
          <cell r="AOM715" t="str">
            <v>Сметный расчет</v>
          </cell>
        </row>
        <row r="716">
          <cell r="B716" t="str">
            <v>Модернизация ВЛ-10 кВ фидер Медвежская №1 от ПС 35/10 кВ «Ермак» с установкой реклоузеров на оп. №1, в МР «Печора» (1 шт.)</v>
          </cell>
          <cell r="C716" t="str">
            <v>I_000-52-1-01.32-0366</v>
          </cell>
          <cell r="K716">
            <v>2025</v>
          </cell>
          <cell r="S716" t="str">
            <v xml:space="preserve"> </v>
          </cell>
          <cell r="V716">
            <v>0</v>
          </cell>
          <cell r="CC716">
            <v>0</v>
          </cell>
          <cell r="DG716">
            <v>0</v>
          </cell>
          <cell r="EK716">
            <v>0</v>
          </cell>
          <cell r="OJ716">
            <v>0</v>
          </cell>
          <cell r="OP716">
            <v>3472.3531200000002</v>
          </cell>
          <cell r="OQ716">
            <v>177.98857000000001</v>
          </cell>
          <cell r="OR716">
            <v>1504.6012700000001</v>
          </cell>
          <cell r="OS716">
            <v>1170.18875</v>
          </cell>
          <cell r="OZ716">
            <v>3472.3531200000002</v>
          </cell>
          <cell r="PD716">
            <v>0</v>
          </cell>
          <cell r="PF716">
            <v>0</v>
          </cell>
          <cell r="PH716">
            <v>0</v>
          </cell>
          <cell r="PZ716">
            <v>0</v>
          </cell>
          <cell r="QA716">
            <v>0</v>
          </cell>
          <cell r="QB716">
            <v>319.22958000000006</v>
          </cell>
          <cell r="QC716">
            <v>0</v>
          </cell>
          <cell r="QD716">
            <v>0</v>
          </cell>
          <cell r="QE716">
            <v>0</v>
          </cell>
          <cell r="QM716">
            <v>0</v>
          </cell>
          <cell r="QN716">
            <v>0</v>
          </cell>
          <cell r="QO716">
            <v>0</v>
          </cell>
          <cell r="QP716">
            <v>0</v>
          </cell>
          <cell r="QQ716">
            <v>0</v>
          </cell>
          <cell r="QR716">
            <v>0</v>
          </cell>
          <cell r="QZ716">
            <v>0</v>
          </cell>
          <cell r="RA716">
            <v>0</v>
          </cell>
          <cell r="RB716">
            <v>0</v>
          </cell>
          <cell r="RC716">
            <v>0</v>
          </cell>
          <cell r="RD716">
            <v>0</v>
          </cell>
          <cell r="RE716">
            <v>0</v>
          </cell>
          <cell r="RP716">
            <v>0</v>
          </cell>
          <cell r="SA716">
            <v>0</v>
          </cell>
          <cell r="AOM716" t="str">
            <v>Сметный расчет</v>
          </cell>
        </row>
        <row r="717">
          <cell r="B717" t="str">
            <v>Модернизация ВЛ-10 кВ фидер Медвежская №2 от ПС 35/10 кВ «Ермак» с установкой реклоузеров на оп. № 1 в МР «Печора» (1шт.)</v>
          </cell>
          <cell r="C717" t="str">
            <v>I_000-52-1-01.32-0367</v>
          </cell>
          <cell r="K717">
            <v>2025</v>
          </cell>
          <cell r="S717" t="str">
            <v xml:space="preserve"> </v>
          </cell>
          <cell r="V717">
            <v>0</v>
          </cell>
          <cell r="CC717">
            <v>0</v>
          </cell>
          <cell r="DG717">
            <v>0</v>
          </cell>
          <cell r="EK717">
            <v>0</v>
          </cell>
          <cell r="OJ717">
            <v>0</v>
          </cell>
          <cell r="OP717">
            <v>3472.3531200000002</v>
          </cell>
          <cell r="OQ717">
            <v>177.98857000000001</v>
          </cell>
          <cell r="OR717">
            <v>1504.6012700000001</v>
          </cell>
          <cell r="OS717">
            <v>1170.18875</v>
          </cell>
          <cell r="OZ717">
            <v>3472.3531200000002</v>
          </cell>
          <cell r="PD717">
            <v>0</v>
          </cell>
          <cell r="PF717">
            <v>0</v>
          </cell>
          <cell r="PH717">
            <v>0</v>
          </cell>
          <cell r="PZ717">
            <v>0</v>
          </cell>
          <cell r="QA717">
            <v>0</v>
          </cell>
          <cell r="QB717">
            <v>319.22958000000006</v>
          </cell>
          <cell r="QC717">
            <v>0</v>
          </cell>
          <cell r="QD717">
            <v>0</v>
          </cell>
          <cell r="QE717">
            <v>0</v>
          </cell>
          <cell r="QM717">
            <v>0</v>
          </cell>
          <cell r="QN717">
            <v>0</v>
          </cell>
          <cell r="QO717">
            <v>0</v>
          </cell>
          <cell r="QP717">
            <v>0</v>
          </cell>
          <cell r="QQ717">
            <v>0</v>
          </cell>
          <cell r="QR717">
            <v>0</v>
          </cell>
          <cell r="QZ717">
            <v>0</v>
          </cell>
          <cell r="RA717">
            <v>0</v>
          </cell>
          <cell r="RB717">
            <v>0</v>
          </cell>
          <cell r="RC717">
            <v>0</v>
          </cell>
          <cell r="RD717">
            <v>0</v>
          </cell>
          <cell r="RE717">
            <v>0</v>
          </cell>
          <cell r="RP717">
            <v>0</v>
          </cell>
          <cell r="SA717">
            <v>0</v>
          </cell>
          <cell r="AOM717" t="str">
            <v>Сметный расчет</v>
          </cell>
        </row>
        <row r="718">
          <cell r="B718" t="str">
            <v>Техническое перевооружение КЛ 10 кВ "ТП №307 - оп.№21 ВЛ-10 кВ "ПС Выльгорт, яч.13", К1" длиной 0,23 км в с. Выльгорт Республики Коми</v>
          </cell>
          <cell r="C718" t="str">
            <v>I_000-55-1-02.32-0001</v>
          </cell>
          <cell r="K718">
            <v>2024</v>
          </cell>
          <cell r="S718">
            <v>0</v>
          </cell>
          <cell r="V718">
            <v>0</v>
          </cell>
          <cell r="CC718">
            <v>0</v>
          </cell>
          <cell r="DG718">
            <v>0</v>
          </cell>
          <cell r="EK718">
            <v>0</v>
          </cell>
          <cell r="OJ718">
            <v>0</v>
          </cell>
          <cell r="OP718">
            <v>910.93999999999994</v>
          </cell>
          <cell r="OQ718">
            <v>46.943519999999999</v>
          </cell>
          <cell r="OR718">
            <v>694.97</v>
          </cell>
          <cell r="OS718">
            <v>0</v>
          </cell>
          <cell r="OZ718">
            <v>910.93999999999994</v>
          </cell>
          <cell r="PD718">
            <v>0</v>
          </cell>
          <cell r="PF718">
            <v>0</v>
          </cell>
          <cell r="PH718">
            <v>0</v>
          </cell>
          <cell r="PZ718">
            <v>0</v>
          </cell>
          <cell r="QA718">
            <v>0</v>
          </cell>
          <cell r="QB718">
            <v>58.027650000000001</v>
          </cell>
          <cell r="QC718">
            <v>0</v>
          </cell>
          <cell r="QD718">
            <v>0</v>
          </cell>
          <cell r="QE718">
            <v>0</v>
          </cell>
          <cell r="QM718">
            <v>0</v>
          </cell>
          <cell r="QN718">
            <v>0</v>
          </cell>
          <cell r="QO718">
            <v>0</v>
          </cell>
          <cell r="QP718">
            <v>0</v>
          </cell>
          <cell r="QQ718">
            <v>0</v>
          </cell>
          <cell r="QR718">
            <v>0</v>
          </cell>
          <cell r="QZ718">
            <v>0</v>
          </cell>
          <cell r="RA718">
            <v>0</v>
          </cell>
          <cell r="RB718">
            <v>0</v>
          </cell>
          <cell r="RC718">
            <v>0</v>
          </cell>
          <cell r="RD718">
            <v>0</v>
          </cell>
          <cell r="RE718">
            <v>0</v>
          </cell>
          <cell r="RP718">
            <v>0</v>
          </cell>
          <cell r="SA718">
            <v>0</v>
          </cell>
          <cell r="AOM718" t="str">
            <v>Сметный расчет</v>
          </cell>
        </row>
        <row r="719">
          <cell r="B719" t="str">
            <v>Модернизация ВЛ 110 кВ №179: установка переключательного пункта на ответвление на ПС 110/10 кВ Благоево, в Удорском районе Республики Коми (1 шт.)</v>
          </cell>
          <cell r="C719" t="str">
            <v>I_000-55-1-01.12-1311</v>
          </cell>
          <cell r="K719">
            <v>2022</v>
          </cell>
          <cell r="S719" t="str">
            <v xml:space="preserve"> </v>
          </cell>
          <cell r="V719">
            <v>0</v>
          </cell>
          <cell r="CC719">
            <v>0</v>
          </cell>
          <cell r="DG719">
            <v>0</v>
          </cell>
          <cell r="EK719">
            <v>452.28764999999999</v>
          </cell>
          <cell r="OJ719">
            <v>0</v>
          </cell>
          <cell r="OP719">
            <v>7410.33</v>
          </cell>
          <cell r="OQ719">
            <v>787.28200000000004</v>
          </cell>
          <cell r="OR719">
            <v>2836.83</v>
          </cell>
          <cell r="OS719">
            <v>2588.27</v>
          </cell>
          <cell r="OZ719">
            <v>6700.2543500000002</v>
          </cell>
          <cell r="PD719">
            <v>0</v>
          </cell>
          <cell r="PF719">
            <v>0</v>
          </cell>
          <cell r="PH719">
            <v>710.07565</v>
          </cell>
          <cell r="PZ719">
            <v>0</v>
          </cell>
          <cell r="QA719">
            <v>0</v>
          </cell>
          <cell r="QB719">
            <v>420.44835</v>
          </cell>
          <cell r="QC719">
            <v>0</v>
          </cell>
          <cell r="QD719">
            <v>0</v>
          </cell>
          <cell r="QE719">
            <v>68.588999999999999</v>
          </cell>
          <cell r="QM719">
            <v>0</v>
          </cell>
          <cell r="QN719">
            <v>0</v>
          </cell>
          <cell r="QO719">
            <v>38.698650000000001</v>
          </cell>
          <cell r="QP719">
            <v>0</v>
          </cell>
          <cell r="QQ719">
            <v>0</v>
          </cell>
          <cell r="QR719">
            <v>38.698650000000001</v>
          </cell>
          <cell r="QZ719">
            <v>0</v>
          </cell>
          <cell r="RA719">
            <v>0</v>
          </cell>
          <cell r="RB719">
            <v>1000</v>
          </cell>
          <cell r="RC719">
            <v>0</v>
          </cell>
          <cell r="RD719">
            <v>0</v>
          </cell>
          <cell r="RE719">
            <v>602.78800000000001</v>
          </cell>
          <cell r="RP719">
            <v>257.78800000000001</v>
          </cell>
          <cell r="SA719">
            <v>0</v>
          </cell>
          <cell r="AOM719" t="str">
            <v>Сметный расчет</v>
          </cell>
        </row>
        <row r="720">
          <cell r="B720" t="str">
            <v>Техническое перевооружение КЛ 10 кВ от ПС 110/10 "Восточная" яч.227, 212 в сторону РП №1 яч.13, 16 протяженностью 0,32 км (СЭС)</v>
          </cell>
          <cell r="C720" t="str">
            <v>F_000-53-1-02.31-0014</v>
          </cell>
          <cell r="K720">
            <v>2022</v>
          </cell>
          <cell r="S720" t="str">
            <v xml:space="preserve"> </v>
          </cell>
          <cell r="V720">
            <v>0</v>
          </cell>
          <cell r="CC720">
            <v>0</v>
          </cell>
          <cell r="DG720">
            <v>0</v>
          </cell>
          <cell r="EK720">
            <v>0</v>
          </cell>
          <cell r="OJ720">
            <v>0</v>
          </cell>
          <cell r="OP720">
            <v>1054.9880000000001</v>
          </cell>
          <cell r="OQ720">
            <v>113.593</v>
          </cell>
          <cell r="OR720">
            <v>894.45600000000002</v>
          </cell>
          <cell r="OS720">
            <v>0</v>
          </cell>
          <cell r="OZ720">
            <v>1054.9880000000001</v>
          </cell>
          <cell r="PD720">
            <v>0</v>
          </cell>
          <cell r="PF720">
            <v>0</v>
          </cell>
          <cell r="PH720">
            <v>0</v>
          </cell>
          <cell r="PZ720">
            <v>0</v>
          </cell>
          <cell r="QA720">
            <v>0</v>
          </cell>
          <cell r="QB720">
            <v>33.521999999999998</v>
          </cell>
          <cell r="QC720">
            <v>0</v>
          </cell>
          <cell r="QD720">
            <v>0</v>
          </cell>
          <cell r="QE720">
            <v>0</v>
          </cell>
          <cell r="QM720">
            <v>0</v>
          </cell>
          <cell r="QN720">
            <v>0</v>
          </cell>
          <cell r="QO720">
            <v>0</v>
          </cell>
          <cell r="QP720">
            <v>0</v>
          </cell>
          <cell r="QQ720">
            <v>0</v>
          </cell>
          <cell r="QR720">
            <v>0</v>
          </cell>
          <cell r="QZ720">
            <v>0</v>
          </cell>
          <cell r="RA720">
            <v>0</v>
          </cell>
          <cell r="RB720">
            <v>0</v>
          </cell>
          <cell r="RC720">
            <v>0</v>
          </cell>
          <cell r="RD720">
            <v>0</v>
          </cell>
          <cell r="RE720">
            <v>0</v>
          </cell>
          <cell r="RP720">
            <v>0</v>
          </cell>
          <cell r="SA720">
            <v>0</v>
          </cell>
          <cell r="AOM720" t="str">
            <v>Сметный расчет</v>
          </cell>
        </row>
        <row r="721">
          <cell r="B721" t="str">
            <v>Техническое перевооружение ВЛ-110 кВ №№119,120 от ПС 220/110/35 кВ "Воркута" до ПС 110/6 кВ "Воргашорская": замена опор (3 шт.) (ВЭС)</v>
          </cell>
          <cell r="C721" t="str">
            <v>F_000-51-1-01.12-0021</v>
          </cell>
          <cell r="K721">
            <v>2022</v>
          </cell>
          <cell r="S721" t="str">
            <v xml:space="preserve"> </v>
          </cell>
          <cell r="V721">
            <v>0</v>
          </cell>
          <cell r="CC721">
            <v>0</v>
          </cell>
          <cell r="DG721">
            <v>0</v>
          </cell>
          <cell r="EK721">
            <v>0</v>
          </cell>
          <cell r="OJ721">
            <v>0</v>
          </cell>
          <cell r="OP721">
            <v>4480.9459999999999</v>
          </cell>
          <cell r="OQ721">
            <v>198.94399999999999</v>
          </cell>
          <cell r="OR721">
            <v>4072.9690000000001</v>
          </cell>
          <cell r="OS721">
            <v>0</v>
          </cell>
          <cell r="OZ721">
            <v>4480.9459999999999</v>
          </cell>
          <cell r="PD721">
            <v>0</v>
          </cell>
          <cell r="PF721">
            <v>0</v>
          </cell>
          <cell r="PH721">
            <v>0</v>
          </cell>
          <cell r="PZ721">
            <v>0</v>
          </cell>
          <cell r="QA721">
            <v>0</v>
          </cell>
          <cell r="QB721">
            <v>147.93799999999999</v>
          </cell>
          <cell r="QC721">
            <v>0</v>
          </cell>
          <cell r="QD721">
            <v>0</v>
          </cell>
          <cell r="QE721">
            <v>0</v>
          </cell>
          <cell r="QM721">
            <v>0</v>
          </cell>
          <cell r="QN721">
            <v>0</v>
          </cell>
          <cell r="QO721">
            <v>0</v>
          </cell>
          <cell r="QP721">
            <v>0</v>
          </cell>
          <cell r="QQ721">
            <v>0</v>
          </cell>
          <cell r="QR721">
            <v>0</v>
          </cell>
          <cell r="QZ721">
            <v>0</v>
          </cell>
          <cell r="RA721">
            <v>0</v>
          </cell>
          <cell r="RB721">
            <v>0</v>
          </cell>
          <cell r="RC721">
            <v>0</v>
          </cell>
          <cell r="RD721">
            <v>0</v>
          </cell>
          <cell r="RE721">
            <v>0</v>
          </cell>
          <cell r="RP721">
            <v>0</v>
          </cell>
          <cell r="SA721">
            <v>0</v>
          </cell>
          <cell r="AOM721" t="str">
            <v>Сметный расчет</v>
          </cell>
        </row>
        <row r="722">
          <cell r="B722" t="str">
            <v>Техническое перевооружение ВЛ 35-110 кВ, имеющих пересечения с автодорогами: замена опор (ЦЭС) (6 опор)</v>
          </cell>
          <cell r="C722" t="str">
            <v>F_000-54-1-01.21-0003</v>
          </cell>
          <cell r="K722">
            <v>2015</v>
          </cell>
          <cell r="S722" t="str">
            <v>Декабрь 2014</v>
          </cell>
          <cell r="V722">
            <v>5318.6770500000002</v>
          </cell>
          <cell r="CC722">
            <v>274.85928000000001</v>
          </cell>
          <cell r="DG722">
            <v>0</v>
          </cell>
          <cell r="EK722">
            <v>0</v>
          </cell>
          <cell r="OJ722">
            <v>4754.9825700000001</v>
          </cell>
          <cell r="OP722">
            <v>4754.9825700000001</v>
          </cell>
          <cell r="OQ722">
            <v>0</v>
          </cell>
          <cell r="OR722">
            <v>4503.8810000000003</v>
          </cell>
          <cell r="OS722">
            <v>0</v>
          </cell>
          <cell r="OZ722">
            <v>0</v>
          </cell>
          <cell r="PD722">
            <v>0</v>
          </cell>
          <cell r="PF722">
            <v>0</v>
          </cell>
          <cell r="PH722">
            <v>0</v>
          </cell>
          <cell r="PZ722">
            <v>0</v>
          </cell>
          <cell r="QA722">
            <v>0</v>
          </cell>
          <cell r="QB722">
            <v>0</v>
          </cell>
          <cell r="QC722">
            <v>0</v>
          </cell>
          <cell r="QD722">
            <v>0</v>
          </cell>
          <cell r="QE722">
            <v>0</v>
          </cell>
          <cell r="QM722">
            <v>0</v>
          </cell>
          <cell r="QN722">
            <v>96.350570000000005</v>
          </cell>
          <cell r="QO722">
            <v>0</v>
          </cell>
          <cell r="QP722">
            <v>0</v>
          </cell>
          <cell r="QQ722">
            <v>0</v>
          </cell>
          <cell r="QR722">
            <v>0</v>
          </cell>
          <cell r="QZ722">
            <v>0</v>
          </cell>
          <cell r="RA722">
            <v>0</v>
          </cell>
          <cell r="RB722">
            <v>0</v>
          </cell>
          <cell r="RC722">
            <v>0</v>
          </cell>
          <cell r="RD722">
            <v>0</v>
          </cell>
          <cell r="RE722">
            <v>0</v>
          </cell>
          <cell r="RP722">
            <v>0</v>
          </cell>
          <cell r="SA722">
            <v>0</v>
          </cell>
          <cell r="AOM722" t="str">
            <v>Сводка затрат</v>
          </cell>
        </row>
        <row r="723">
          <cell r="B723" t="str">
            <v>Модернизация ВЛ 110 кВ №108 "ПС Воркутинская ТЭЦ-2 - ПС Воркута": установка дополнительной опоры (1 шт.), замена опоры (1 шт.)</v>
          </cell>
          <cell r="C723" t="str">
            <v>I_000-51-1-01.12-0022</v>
          </cell>
          <cell r="K723">
            <v>2024</v>
          </cell>
          <cell r="S723" t="str">
            <v xml:space="preserve"> </v>
          </cell>
          <cell r="V723">
            <v>0</v>
          </cell>
          <cell r="CC723">
            <v>0</v>
          </cell>
          <cell r="DG723">
            <v>0</v>
          </cell>
          <cell r="EK723">
            <v>0</v>
          </cell>
          <cell r="OJ723">
            <v>0</v>
          </cell>
          <cell r="OP723">
            <v>3630.63</v>
          </cell>
          <cell r="OQ723">
            <v>197.02438000000001</v>
          </cell>
          <cell r="OR723">
            <v>2673.29</v>
          </cell>
          <cell r="OS723">
            <v>0</v>
          </cell>
          <cell r="OZ723">
            <v>3630.63</v>
          </cell>
          <cell r="PD723">
            <v>0</v>
          </cell>
          <cell r="PF723">
            <v>0</v>
          </cell>
          <cell r="PH723">
            <v>0</v>
          </cell>
          <cell r="PZ723">
            <v>0</v>
          </cell>
          <cell r="QA723">
            <v>0</v>
          </cell>
          <cell r="QB723">
            <v>241.45797999999999</v>
          </cell>
          <cell r="QC723">
            <v>0</v>
          </cell>
          <cell r="QD723">
            <v>0</v>
          </cell>
          <cell r="QE723">
            <v>0</v>
          </cell>
          <cell r="QM723">
            <v>0</v>
          </cell>
          <cell r="QN723">
            <v>0</v>
          </cell>
          <cell r="QO723">
            <v>0</v>
          </cell>
          <cell r="QP723">
            <v>0</v>
          </cell>
          <cell r="QQ723">
            <v>0</v>
          </cell>
          <cell r="QR723">
            <v>0</v>
          </cell>
          <cell r="QZ723">
            <v>0</v>
          </cell>
          <cell r="RA723">
            <v>0</v>
          </cell>
          <cell r="RB723">
            <v>0</v>
          </cell>
          <cell r="RC723">
            <v>0</v>
          </cell>
          <cell r="RD723">
            <v>0</v>
          </cell>
          <cell r="RE723">
            <v>0</v>
          </cell>
          <cell r="RP723">
            <v>0</v>
          </cell>
          <cell r="SA723">
            <v>0</v>
          </cell>
          <cell r="AOM723" t="str">
            <v>Сметный расчет</v>
          </cell>
        </row>
        <row r="724">
          <cell r="B724" t="str">
            <v>Модернизация ВЛ 110 кВ №102 "ПС Воркута - ПС ЗКПД": установка дополнительной опоры (1 шт.) г. Воркута</v>
          </cell>
          <cell r="C724" t="str">
            <v>I_000-51-1-01.12-0023</v>
          </cell>
          <cell r="K724">
            <v>2024</v>
          </cell>
          <cell r="S724" t="str">
            <v xml:space="preserve"> </v>
          </cell>
          <cell r="V724">
            <v>0</v>
          </cell>
          <cell r="CC724">
            <v>0</v>
          </cell>
          <cell r="DG724">
            <v>0</v>
          </cell>
          <cell r="EK724">
            <v>0</v>
          </cell>
          <cell r="OJ724">
            <v>0</v>
          </cell>
          <cell r="OP724">
            <v>2350.9299999999998</v>
          </cell>
          <cell r="OQ724">
            <v>127.59533</v>
          </cell>
          <cell r="OR724">
            <v>1731.14</v>
          </cell>
          <cell r="OS724">
            <v>0</v>
          </cell>
          <cell r="OZ724">
            <v>2350.9299999999998</v>
          </cell>
          <cell r="PD724">
            <v>0</v>
          </cell>
          <cell r="PF724">
            <v>0</v>
          </cell>
          <cell r="PH724">
            <v>0</v>
          </cell>
          <cell r="PZ724">
            <v>0</v>
          </cell>
          <cell r="QA724">
            <v>0</v>
          </cell>
          <cell r="QB724">
            <v>156.27215999999999</v>
          </cell>
          <cell r="QC724">
            <v>0</v>
          </cell>
          <cell r="QD724">
            <v>0</v>
          </cell>
          <cell r="QE724">
            <v>0</v>
          </cell>
          <cell r="QM724">
            <v>0</v>
          </cell>
          <cell r="QN724">
            <v>0</v>
          </cell>
          <cell r="QO724">
            <v>0</v>
          </cell>
          <cell r="QP724">
            <v>0</v>
          </cell>
          <cell r="QQ724">
            <v>0</v>
          </cell>
          <cell r="QR724">
            <v>0</v>
          </cell>
          <cell r="QZ724">
            <v>0</v>
          </cell>
          <cell r="RA724">
            <v>0</v>
          </cell>
          <cell r="RB724">
            <v>0</v>
          </cell>
          <cell r="RC724">
            <v>0</v>
          </cell>
          <cell r="RD724">
            <v>0</v>
          </cell>
          <cell r="RE724">
            <v>0</v>
          </cell>
          <cell r="RP724">
            <v>0</v>
          </cell>
          <cell r="SA724">
            <v>0</v>
          </cell>
          <cell r="AOM724" t="str">
            <v>Сметный расчет</v>
          </cell>
        </row>
        <row r="725">
          <cell r="B725" t="str">
            <v>Модернизация ВЛ 110 кВ №114 ПС "Воркута" - ПС "ЦОФ": установка дополнительной опоры (1 шт.) г. Воркута</v>
          </cell>
          <cell r="C725" t="str">
            <v>I_000-51-1-01.12-0024</v>
          </cell>
          <cell r="K725">
            <v>2024</v>
          </cell>
          <cell r="S725" t="str">
            <v xml:space="preserve"> </v>
          </cell>
          <cell r="V725">
            <v>0</v>
          </cell>
          <cell r="CC725">
            <v>0</v>
          </cell>
          <cell r="DG725">
            <v>0</v>
          </cell>
          <cell r="EK725">
            <v>0</v>
          </cell>
          <cell r="OJ725">
            <v>0</v>
          </cell>
          <cell r="OP725">
            <v>2339.9699999999998</v>
          </cell>
          <cell r="OQ725">
            <v>126.98093</v>
          </cell>
          <cell r="OR725">
            <v>1722.83</v>
          </cell>
          <cell r="OS725">
            <v>0</v>
          </cell>
          <cell r="OZ725">
            <v>2339.9699999999998</v>
          </cell>
          <cell r="PD725">
            <v>0</v>
          </cell>
          <cell r="PF725">
            <v>0</v>
          </cell>
          <cell r="PH725">
            <v>0</v>
          </cell>
          <cell r="PZ725">
            <v>0</v>
          </cell>
          <cell r="QA725">
            <v>0</v>
          </cell>
          <cell r="QB725">
            <v>155.59870000000001</v>
          </cell>
          <cell r="QC725">
            <v>0</v>
          </cell>
          <cell r="QD725">
            <v>0</v>
          </cell>
          <cell r="QE725">
            <v>0</v>
          </cell>
          <cell r="QM725">
            <v>0</v>
          </cell>
          <cell r="QN725">
            <v>0</v>
          </cell>
          <cell r="QO725">
            <v>0</v>
          </cell>
          <cell r="QP725">
            <v>0</v>
          </cell>
          <cell r="QQ725">
            <v>0</v>
          </cell>
          <cell r="QR725">
            <v>0</v>
          </cell>
          <cell r="QZ725">
            <v>0</v>
          </cell>
          <cell r="RA725">
            <v>0</v>
          </cell>
          <cell r="RB725">
            <v>0</v>
          </cell>
          <cell r="RC725">
            <v>0</v>
          </cell>
          <cell r="RD725">
            <v>0</v>
          </cell>
          <cell r="RE725">
            <v>0</v>
          </cell>
          <cell r="RP725">
            <v>0</v>
          </cell>
          <cell r="SA725">
            <v>0</v>
          </cell>
          <cell r="AOM725" t="str">
            <v>Сметный расчет</v>
          </cell>
        </row>
        <row r="726">
          <cell r="B726" t="str">
            <v>Техническое перевооружение КЛ 10 кВ от ТП 10/0,4 кВ №№ 64, 18, 131, 6, 102, от РП №4, от ПС 35/10 «Речная» в г. Печора протяженностью 3,697 км (ПЭС)</v>
          </cell>
          <cell r="C726" t="str">
            <v>F_000-52-1-02.31-0206</v>
          </cell>
          <cell r="K726">
            <v>0</v>
          </cell>
          <cell r="S726" t="str">
            <v xml:space="preserve"> </v>
          </cell>
          <cell r="V726">
            <v>0</v>
          </cell>
          <cell r="CC726">
            <v>0</v>
          </cell>
          <cell r="DG726">
            <v>0</v>
          </cell>
          <cell r="EK726">
            <v>0</v>
          </cell>
          <cell r="OJ726">
            <v>0</v>
          </cell>
          <cell r="OP726">
            <v>0</v>
          </cell>
          <cell r="OQ726">
            <v>0</v>
          </cell>
          <cell r="OR726">
            <v>0</v>
          </cell>
          <cell r="OS726">
            <v>0</v>
          </cell>
          <cell r="OZ726">
            <v>0</v>
          </cell>
          <cell r="PD726">
            <v>0</v>
          </cell>
          <cell r="PF726">
            <v>0</v>
          </cell>
          <cell r="PH726">
            <v>0</v>
          </cell>
          <cell r="PZ726">
            <v>0</v>
          </cell>
          <cell r="QA726">
            <v>0</v>
          </cell>
          <cell r="QB726">
            <v>0</v>
          </cell>
          <cell r="QC726">
            <v>0</v>
          </cell>
          <cell r="QD726">
            <v>0</v>
          </cell>
          <cell r="QE726">
            <v>0</v>
          </cell>
          <cell r="QM726">
            <v>0</v>
          </cell>
          <cell r="QN726">
            <v>0</v>
          </cell>
          <cell r="QO726">
            <v>0</v>
          </cell>
          <cell r="QP726">
            <v>0</v>
          </cell>
          <cell r="QQ726">
            <v>0</v>
          </cell>
          <cell r="QR726">
            <v>0</v>
          </cell>
          <cell r="QZ726">
            <v>0</v>
          </cell>
          <cell r="RA726">
            <v>0</v>
          </cell>
          <cell r="RB726">
            <v>0</v>
          </cell>
          <cell r="RC726">
            <v>0</v>
          </cell>
          <cell r="RD726">
            <v>0</v>
          </cell>
          <cell r="RE726">
            <v>0</v>
          </cell>
          <cell r="RP726">
            <v>0</v>
          </cell>
          <cell r="SA726">
            <v>0</v>
          </cell>
          <cell r="AOM726" t="str">
            <v>Сметный расчет</v>
          </cell>
        </row>
        <row r="727">
          <cell r="B727" t="str">
            <v>Техническое перевооружение КЛ 10 кВ от ТП 10/0,4 кВ № 64 яч.3 до ТП 10/0,4 кВ № 127 яч.9 в г. Печора протяженностью 0,22 км (ПЭС)</v>
          </cell>
          <cell r="C727" t="str">
            <v>I_000-52-1-02.32-0003</v>
          </cell>
          <cell r="K727">
            <v>2021</v>
          </cell>
          <cell r="S727" t="str">
            <v xml:space="preserve"> </v>
          </cell>
          <cell r="V727">
            <v>0</v>
          </cell>
          <cell r="CC727">
            <v>0</v>
          </cell>
          <cell r="DG727">
            <v>0</v>
          </cell>
          <cell r="EK727">
            <v>0</v>
          </cell>
          <cell r="OJ727">
            <v>0</v>
          </cell>
          <cell r="OP727">
            <v>731.68984999999998</v>
          </cell>
          <cell r="OQ727">
            <v>37.755090000000003</v>
          </cell>
          <cell r="OR727">
            <v>558.28848000000005</v>
          </cell>
          <cell r="OS727">
            <v>0</v>
          </cell>
          <cell r="OZ727">
            <v>731.68984999999998</v>
          </cell>
          <cell r="PD727">
            <v>0</v>
          </cell>
          <cell r="PF727">
            <v>0</v>
          </cell>
          <cell r="PH727">
            <v>0</v>
          </cell>
          <cell r="PZ727">
            <v>0</v>
          </cell>
          <cell r="QA727">
            <v>0</v>
          </cell>
          <cell r="QB727">
            <v>54.952009999999945</v>
          </cell>
          <cell r="QC727">
            <v>0</v>
          </cell>
          <cell r="QD727">
            <v>0</v>
          </cell>
          <cell r="QE727">
            <v>0</v>
          </cell>
          <cell r="QM727">
            <v>0</v>
          </cell>
          <cell r="QN727">
            <v>0</v>
          </cell>
          <cell r="QO727">
            <v>0</v>
          </cell>
          <cell r="QP727">
            <v>0</v>
          </cell>
          <cell r="QQ727">
            <v>0</v>
          </cell>
          <cell r="QR727">
            <v>0</v>
          </cell>
          <cell r="QZ727">
            <v>0</v>
          </cell>
          <cell r="RA727">
            <v>0</v>
          </cell>
          <cell r="RB727">
            <v>0</v>
          </cell>
          <cell r="RC727">
            <v>0</v>
          </cell>
          <cell r="RD727">
            <v>0</v>
          </cell>
          <cell r="RE727">
            <v>0</v>
          </cell>
          <cell r="RP727">
            <v>0</v>
          </cell>
          <cell r="SA727">
            <v>0</v>
          </cell>
          <cell r="AOM727" t="str">
            <v>Сметный расчет</v>
          </cell>
        </row>
        <row r="728">
          <cell r="B728" t="str">
            <v>Техническое перевооружение КЛ 10 кВ от ТП 10/0,4 кВ № 18 яч.2 до ТП 10/0,4 кВ № 19 яч.8 в г. Печора протяженностью 0,417 км (ПЭС)</v>
          </cell>
          <cell r="C728" t="str">
            <v>I_000-52-1-02.32-0004</v>
          </cell>
          <cell r="K728">
            <v>2021</v>
          </cell>
          <cell r="S728" t="str">
            <v xml:space="preserve"> </v>
          </cell>
          <cell r="V728">
            <v>0</v>
          </cell>
          <cell r="CC728">
            <v>0</v>
          </cell>
          <cell r="DG728">
            <v>0</v>
          </cell>
          <cell r="EK728">
            <v>0</v>
          </cell>
          <cell r="OJ728">
            <v>0</v>
          </cell>
          <cell r="OP728">
            <v>1386.8856800000001</v>
          </cell>
          <cell r="OQ728">
            <v>71.563029999999998</v>
          </cell>
          <cell r="OR728">
            <v>1058.21039</v>
          </cell>
          <cell r="OS728">
            <v>0</v>
          </cell>
          <cell r="OZ728">
            <v>1386.8856800000001</v>
          </cell>
          <cell r="PD728">
            <v>0</v>
          </cell>
          <cell r="PF728">
            <v>0</v>
          </cell>
          <cell r="PH728">
            <v>0</v>
          </cell>
          <cell r="PZ728">
            <v>0</v>
          </cell>
          <cell r="QA728">
            <v>0</v>
          </cell>
          <cell r="QB728">
            <v>104.15929000000004</v>
          </cell>
          <cell r="QC728">
            <v>0</v>
          </cell>
          <cell r="QD728">
            <v>0</v>
          </cell>
          <cell r="QE728">
            <v>0</v>
          </cell>
          <cell r="QM728">
            <v>0</v>
          </cell>
          <cell r="QN728">
            <v>0</v>
          </cell>
          <cell r="QO728">
            <v>0</v>
          </cell>
          <cell r="QP728">
            <v>0</v>
          </cell>
          <cell r="QQ728">
            <v>0</v>
          </cell>
          <cell r="QR728">
            <v>0</v>
          </cell>
          <cell r="QZ728">
            <v>0</v>
          </cell>
          <cell r="RA728">
            <v>0</v>
          </cell>
          <cell r="RB728">
            <v>0</v>
          </cell>
          <cell r="RC728">
            <v>0</v>
          </cell>
          <cell r="RD728">
            <v>0</v>
          </cell>
          <cell r="RE728">
            <v>0</v>
          </cell>
          <cell r="RP728">
            <v>0</v>
          </cell>
          <cell r="SA728">
            <v>0</v>
          </cell>
          <cell r="AOM728" t="str">
            <v>Сметный расчет</v>
          </cell>
        </row>
        <row r="729">
          <cell r="B729" t="str">
            <v>Техническое перевооружение КЛ 10 кВ от ТП 10/0,4 кВ № 131 яч.3 до ТП 10/0,4 кВ № 252 яч.1 в г. Печора протяженностью 0,47 км (ПЭС)</v>
          </cell>
          <cell r="C729" t="str">
            <v>I_000-52-1-02.32-0005</v>
          </cell>
          <cell r="K729">
            <v>2021</v>
          </cell>
          <cell r="S729" t="str">
            <v xml:space="preserve"> </v>
          </cell>
          <cell r="V729">
            <v>0</v>
          </cell>
          <cell r="CC729">
            <v>0</v>
          </cell>
          <cell r="DG729">
            <v>0</v>
          </cell>
          <cell r="EK729">
            <v>0</v>
          </cell>
          <cell r="OJ729">
            <v>0</v>
          </cell>
          <cell r="OP729">
            <v>1563.15608</v>
          </cell>
          <cell r="OQ729">
            <v>80.658659999999998</v>
          </cell>
          <cell r="OR729">
            <v>1192.7070900000001</v>
          </cell>
          <cell r="OS729">
            <v>0</v>
          </cell>
          <cell r="OZ729">
            <v>1563.15608</v>
          </cell>
          <cell r="PD729">
            <v>0</v>
          </cell>
          <cell r="PF729">
            <v>0</v>
          </cell>
          <cell r="PH729">
            <v>0</v>
          </cell>
          <cell r="PZ729">
            <v>0</v>
          </cell>
          <cell r="QA729">
            <v>0</v>
          </cell>
          <cell r="QB729">
            <v>117.39773999999989</v>
          </cell>
          <cell r="QC729">
            <v>0</v>
          </cell>
          <cell r="QD729">
            <v>0</v>
          </cell>
          <cell r="QE729">
            <v>0</v>
          </cell>
          <cell r="QM729">
            <v>0</v>
          </cell>
          <cell r="QN729">
            <v>0</v>
          </cell>
          <cell r="QO729">
            <v>0</v>
          </cell>
          <cell r="QP729">
            <v>0</v>
          </cell>
          <cell r="QQ729">
            <v>0</v>
          </cell>
          <cell r="QR729">
            <v>0</v>
          </cell>
          <cell r="QZ729">
            <v>0</v>
          </cell>
          <cell r="RA729">
            <v>0</v>
          </cell>
          <cell r="RB729">
            <v>0</v>
          </cell>
          <cell r="RC729">
            <v>0</v>
          </cell>
          <cell r="RD729">
            <v>0</v>
          </cell>
          <cell r="RE729">
            <v>0</v>
          </cell>
          <cell r="RP729">
            <v>0</v>
          </cell>
          <cell r="SA729">
            <v>0</v>
          </cell>
          <cell r="AOM729" t="str">
            <v>Сметный расчет</v>
          </cell>
        </row>
        <row r="730">
          <cell r="B730" t="str">
            <v>Техническое перевооружение КЛ 10 кВ от РП № 4 яч.2 до ТП 10/0,4 кВ № 20 яч.2 в г. Печора протяженностью 0,21 км (ПЭС)</v>
          </cell>
          <cell r="C730" t="str">
            <v>I_000-52-1-02.32-0006</v>
          </cell>
          <cell r="K730">
            <v>2021</v>
          </cell>
          <cell r="S730" t="str">
            <v xml:space="preserve"> </v>
          </cell>
          <cell r="V730">
            <v>0</v>
          </cell>
          <cell r="CC730">
            <v>0</v>
          </cell>
          <cell r="DG730">
            <v>0</v>
          </cell>
          <cell r="EK730">
            <v>0</v>
          </cell>
          <cell r="OJ730">
            <v>0</v>
          </cell>
          <cell r="OP730">
            <v>698.43142999999998</v>
          </cell>
          <cell r="OQ730">
            <v>36.038960000000003</v>
          </cell>
          <cell r="OR730">
            <v>532.91169000000002</v>
          </cell>
          <cell r="OS730">
            <v>0</v>
          </cell>
          <cell r="OZ730">
            <v>698.43142999999998</v>
          </cell>
          <cell r="PD730">
            <v>0</v>
          </cell>
          <cell r="PF730">
            <v>0</v>
          </cell>
          <cell r="PH730">
            <v>0</v>
          </cell>
          <cell r="PZ730">
            <v>0</v>
          </cell>
          <cell r="QA730">
            <v>0</v>
          </cell>
          <cell r="QB730">
            <v>52.454230000000059</v>
          </cell>
          <cell r="QC730">
            <v>0</v>
          </cell>
          <cell r="QD730">
            <v>0</v>
          </cell>
          <cell r="QE730">
            <v>0</v>
          </cell>
          <cell r="QM730">
            <v>0</v>
          </cell>
          <cell r="QN730">
            <v>0</v>
          </cell>
          <cell r="QO730">
            <v>0</v>
          </cell>
          <cell r="QP730">
            <v>0</v>
          </cell>
          <cell r="QQ730">
            <v>0</v>
          </cell>
          <cell r="QR730">
            <v>0</v>
          </cell>
          <cell r="QZ730">
            <v>0</v>
          </cell>
          <cell r="RA730">
            <v>0</v>
          </cell>
          <cell r="RB730">
            <v>0</v>
          </cell>
          <cell r="RC730">
            <v>0</v>
          </cell>
          <cell r="RD730">
            <v>0</v>
          </cell>
          <cell r="RE730">
            <v>0</v>
          </cell>
          <cell r="RP730">
            <v>0</v>
          </cell>
          <cell r="SA730">
            <v>0</v>
          </cell>
          <cell r="AOM730" t="str">
            <v>Сметный расчет</v>
          </cell>
        </row>
        <row r="731">
          <cell r="B731" t="str">
            <v>Техническое перевооружение КЛ 10 кВ от ПС 35/10 кВ "Речная" яч.104 до РП № 2 яч.7 в г. Печора протяженностью 1,5 км (ПЭС)</v>
          </cell>
          <cell r="C731" t="str">
            <v>I_000-52-1-02.32-0007</v>
          </cell>
          <cell r="K731">
            <v>2021</v>
          </cell>
          <cell r="S731" t="str">
            <v xml:space="preserve"> </v>
          </cell>
          <cell r="V731">
            <v>0</v>
          </cell>
          <cell r="CC731">
            <v>0</v>
          </cell>
          <cell r="DG731">
            <v>0</v>
          </cell>
          <cell r="EK731">
            <v>0</v>
          </cell>
          <cell r="OJ731">
            <v>0</v>
          </cell>
          <cell r="OP731">
            <v>4988.7962200000002</v>
          </cell>
          <cell r="OQ731">
            <v>257.42113000000001</v>
          </cell>
          <cell r="OR731">
            <v>3806.5122000000001</v>
          </cell>
          <cell r="OS731">
            <v>0</v>
          </cell>
          <cell r="OZ731">
            <v>4988.7962200000002</v>
          </cell>
          <cell r="PD731">
            <v>0</v>
          </cell>
          <cell r="PF731">
            <v>0</v>
          </cell>
          <cell r="PH731">
            <v>0</v>
          </cell>
          <cell r="PZ731">
            <v>0</v>
          </cell>
          <cell r="QA731">
            <v>0</v>
          </cell>
          <cell r="QB731">
            <v>374.67343000000074</v>
          </cell>
          <cell r="QC731">
            <v>0</v>
          </cell>
          <cell r="QD731">
            <v>0</v>
          </cell>
          <cell r="QE731">
            <v>0</v>
          </cell>
          <cell r="QM731">
            <v>0</v>
          </cell>
          <cell r="QN731">
            <v>0</v>
          </cell>
          <cell r="QO731">
            <v>0</v>
          </cell>
          <cell r="QP731">
            <v>0</v>
          </cell>
          <cell r="QQ731">
            <v>0</v>
          </cell>
          <cell r="QR731">
            <v>0</v>
          </cell>
          <cell r="QZ731">
            <v>0</v>
          </cell>
          <cell r="RA731">
            <v>0</v>
          </cell>
          <cell r="RB731">
            <v>0</v>
          </cell>
          <cell r="RC731">
            <v>0</v>
          </cell>
          <cell r="RD731">
            <v>0</v>
          </cell>
          <cell r="RE731">
            <v>0</v>
          </cell>
          <cell r="RP731">
            <v>0</v>
          </cell>
          <cell r="SA731">
            <v>0</v>
          </cell>
          <cell r="AOM731" t="str">
            <v>Сметный расчет</v>
          </cell>
        </row>
        <row r="732">
          <cell r="B732" t="str">
            <v>Техническое перевооружение КЛ 10 кВ от ТП 10/0,4 кВ № 131 яч.4 до ТП 10/0,4 кВ № 151 яч.3 в г. Печора протяженностью 0,25 км (ПЭС)</v>
          </cell>
          <cell r="C732" t="str">
            <v>I_000-52-1-02.32-0008</v>
          </cell>
          <cell r="K732">
            <v>2021</v>
          </cell>
          <cell r="S732" t="str">
            <v xml:space="preserve"> </v>
          </cell>
          <cell r="V732">
            <v>0</v>
          </cell>
          <cell r="CC732">
            <v>0</v>
          </cell>
          <cell r="DG732">
            <v>0</v>
          </cell>
          <cell r="EK732">
            <v>0</v>
          </cell>
          <cell r="OJ732">
            <v>0</v>
          </cell>
          <cell r="OP732">
            <v>831.46623999999997</v>
          </cell>
          <cell r="OQ732">
            <v>42.903530000000003</v>
          </cell>
          <cell r="OR732">
            <v>634.41871000000003</v>
          </cell>
          <cell r="OS732">
            <v>0</v>
          </cell>
          <cell r="OZ732">
            <v>831.46623999999997</v>
          </cell>
          <cell r="PD732">
            <v>0</v>
          </cell>
          <cell r="PF732">
            <v>0</v>
          </cell>
          <cell r="PH732">
            <v>0</v>
          </cell>
          <cell r="PZ732">
            <v>0</v>
          </cell>
          <cell r="QA732">
            <v>0</v>
          </cell>
          <cell r="QB732">
            <v>62.44558999999996</v>
          </cell>
          <cell r="QC732">
            <v>0</v>
          </cell>
          <cell r="QD732">
            <v>0</v>
          </cell>
          <cell r="QE732">
            <v>0</v>
          </cell>
          <cell r="QM732">
            <v>0</v>
          </cell>
          <cell r="QN732">
            <v>0</v>
          </cell>
          <cell r="QO732">
            <v>0</v>
          </cell>
          <cell r="QP732">
            <v>0</v>
          </cell>
          <cell r="QQ732">
            <v>0</v>
          </cell>
          <cell r="QR732">
            <v>0</v>
          </cell>
          <cell r="QZ732">
            <v>0</v>
          </cell>
          <cell r="RA732">
            <v>0</v>
          </cell>
          <cell r="RB732">
            <v>0</v>
          </cell>
          <cell r="RC732">
            <v>0</v>
          </cell>
          <cell r="RD732">
            <v>0</v>
          </cell>
          <cell r="RE732">
            <v>0</v>
          </cell>
          <cell r="RP732">
            <v>0</v>
          </cell>
          <cell r="SA732">
            <v>0</v>
          </cell>
          <cell r="AOM732" t="str">
            <v>Сметный расчет</v>
          </cell>
        </row>
        <row r="733">
          <cell r="B733" t="str">
            <v>Техническое перевооружение КЛ 10 кВ от ТП 10/0,4 кВ № 6 яч.5 до ТП 10/0,4 кВ № 44 яч.3 в г. Печора протяженностью 0,33 км (ПЭС)</v>
          </cell>
          <cell r="C733" t="str">
            <v>I_000-52-1-02.32-0009</v>
          </cell>
          <cell r="K733">
            <v>2021</v>
          </cell>
          <cell r="S733" t="str">
            <v xml:space="preserve"> </v>
          </cell>
          <cell r="V733">
            <v>0</v>
          </cell>
          <cell r="CC733">
            <v>0</v>
          </cell>
          <cell r="DG733">
            <v>0</v>
          </cell>
          <cell r="EK733">
            <v>0</v>
          </cell>
          <cell r="OJ733">
            <v>0</v>
          </cell>
          <cell r="OP733">
            <v>1097.5350100000001</v>
          </cell>
          <cell r="OQ733">
            <v>56.632669999999997</v>
          </cell>
          <cell r="OR733">
            <v>837.43268999999998</v>
          </cell>
          <cell r="OS733">
            <v>0</v>
          </cell>
          <cell r="OZ733">
            <v>1097.5350100000001</v>
          </cell>
          <cell r="PD733">
            <v>0</v>
          </cell>
          <cell r="PF733">
            <v>0</v>
          </cell>
          <cell r="PH733">
            <v>0</v>
          </cell>
          <cell r="PZ733">
            <v>0</v>
          </cell>
          <cell r="QA733">
            <v>0</v>
          </cell>
          <cell r="QB733">
            <v>82.42814000000007</v>
          </cell>
          <cell r="QC733">
            <v>0</v>
          </cell>
          <cell r="QD733">
            <v>0</v>
          </cell>
          <cell r="QE733">
            <v>0</v>
          </cell>
          <cell r="QM733">
            <v>0</v>
          </cell>
          <cell r="QN733">
            <v>0</v>
          </cell>
          <cell r="QO733">
            <v>0</v>
          </cell>
          <cell r="QP733">
            <v>0</v>
          </cell>
          <cell r="QQ733">
            <v>0</v>
          </cell>
          <cell r="QR733">
            <v>0</v>
          </cell>
          <cell r="QZ733">
            <v>0</v>
          </cell>
          <cell r="RA733">
            <v>0</v>
          </cell>
          <cell r="RB733">
            <v>0</v>
          </cell>
          <cell r="RC733">
            <v>0</v>
          </cell>
          <cell r="RD733">
            <v>0</v>
          </cell>
          <cell r="RE733">
            <v>0</v>
          </cell>
          <cell r="RP733">
            <v>0</v>
          </cell>
          <cell r="SA733">
            <v>0</v>
          </cell>
          <cell r="AOM733" t="str">
            <v>Сметный расчет</v>
          </cell>
        </row>
        <row r="734">
          <cell r="B734" t="str">
            <v>Техническое перевооружение КЛ 10 кВ от ТП 10/0,4 кВ № 102 яч.7 до ТП 10/0,4 кВ № 103 яч.8  в г. Печора протяженностью 0,3 км (ПЭС)</v>
          </cell>
          <cell r="C734" t="str">
            <v>I_000-52-1-02.32-0010</v>
          </cell>
          <cell r="K734">
            <v>2021</v>
          </cell>
          <cell r="S734" t="str">
            <v xml:space="preserve"> </v>
          </cell>
          <cell r="V734">
            <v>0</v>
          </cell>
          <cell r="CC734">
            <v>0</v>
          </cell>
          <cell r="DG734">
            <v>0</v>
          </cell>
          <cell r="EK734">
            <v>0</v>
          </cell>
          <cell r="OJ734">
            <v>0</v>
          </cell>
          <cell r="OP734">
            <v>997.75882999999999</v>
          </cell>
          <cell r="OQ734">
            <v>51.484229999999997</v>
          </cell>
          <cell r="OR734">
            <v>761.30246999999997</v>
          </cell>
          <cell r="OS734">
            <v>0</v>
          </cell>
          <cell r="OZ734">
            <v>997.75882999999999</v>
          </cell>
          <cell r="PD734">
            <v>0</v>
          </cell>
          <cell r="PF734">
            <v>0</v>
          </cell>
          <cell r="PH734">
            <v>0</v>
          </cell>
          <cell r="PZ734">
            <v>0</v>
          </cell>
          <cell r="QA734">
            <v>0</v>
          </cell>
          <cell r="QB734">
            <v>74.934700000000035</v>
          </cell>
          <cell r="QC734">
            <v>0</v>
          </cell>
          <cell r="QD734">
            <v>0</v>
          </cell>
          <cell r="QE734">
            <v>0</v>
          </cell>
          <cell r="QM734">
            <v>0</v>
          </cell>
          <cell r="QN734">
            <v>0</v>
          </cell>
          <cell r="QO734">
            <v>0</v>
          </cell>
          <cell r="QP734">
            <v>0</v>
          </cell>
          <cell r="QQ734">
            <v>0</v>
          </cell>
          <cell r="QR734">
            <v>0</v>
          </cell>
          <cell r="QZ734">
            <v>0</v>
          </cell>
          <cell r="RA734">
            <v>0</v>
          </cell>
          <cell r="RB734">
            <v>0</v>
          </cell>
          <cell r="RC734">
            <v>0</v>
          </cell>
          <cell r="RD734">
            <v>0</v>
          </cell>
          <cell r="RE734">
            <v>0</v>
          </cell>
          <cell r="RP734">
            <v>0</v>
          </cell>
          <cell r="SA734">
            <v>0</v>
          </cell>
          <cell r="AOM734" t="str">
            <v>Сметный расчет</v>
          </cell>
        </row>
        <row r="735">
          <cell r="B735" t="str">
            <v>Техническое перевооружение ВЛ 110 №194 на участке «Летка – Ношуль» от опоры 90 до опоры 242 в Прилузском районе протяженностью 25 км</v>
          </cell>
          <cell r="C735" t="str">
            <v>I_000-55-1-01.12-1312</v>
          </cell>
          <cell r="K735">
            <v>2025</v>
          </cell>
          <cell r="S735" t="str">
            <v xml:space="preserve"> </v>
          </cell>
          <cell r="V735">
            <v>0</v>
          </cell>
          <cell r="CC735">
            <v>0</v>
          </cell>
          <cell r="DG735">
            <v>0</v>
          </cell>
          <cell r="EK735">
            <v>0</v>
          </cell>
          <cell r="OJ735">
            <v>0</v>
          </cell>
          <cell r="OP735">
            <v>203968.12</v>
          </cell>
          <cell r="OQ735">
            <v>11065.769899999999</v>
          </cell>
          <cell r="OR735">
            <v>150189.07</v>
          </cell>
          <cell r="OS735">
            <v>0</v>
          </cell>
          <cell r="OZ735">
            <v>203968.12</v>
          </cell>
          <cell r="PD735">
            <v>0</v>
          </cell>
          <cell r="PF735">
            <v>0</v>
          </cell>
          <cell r="PH735">
            <v>0</v>
          </cell>
          <cell r="PZ735">
            <v>0</v>
          </cell>
          <cell r="QA735">
            <v>0</v>
          </cell>
          <cell r="QB735">
            <v>13609.97618</v>
          </cell>
          <cell r="QC735">
            <v>0</v>
          </cell>
          <cell r="QD735">
            <v>0</v>
          </cell>
          <cell r="QE735">
            <v>0</v>
          </cell>
          <cell r="QM735">
            <v>0</v>
          </cell>
          <cell r="QN735">
            <v>0</v>
          </cell>
          <cell r="QO735">
            <v>0</v>
          </cell>
          <cell r="QP735">
            <v>0</v>
          </cell>
          <cell r="QQ735">
            <v>0</v>
          </cell>
          <cell r="QR735">
            <v>0</v>
          </cell>
          <cell r="QZ735">
            <v>0</v>
          </cell>
          <cell r="RA735">
            <v>0</v>
          </cell>
          <cell r="RB735">
            <v>0</v>
          </cell>
          <cell r="RC735">
            <v>0</v>
          </cell>
          <cell r="RD735">
            <v>0</v>
          </cell>
          <cell r="RE735">
            <v>0</v>
          </cell>
          <cell r="RP735">
            <v>0</v>
          </cell>
          <cell r="SA735">
            <v>0</v>
          </cell>
          <cell r="AOM735" t="str">
            <v>Сметный расчет</v>
          </cell>
        </row>
        <row r="736">
          <cell r="B736"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36" t="str">
            <v>J_000-52-1-01.32-0368</v>
          </cell>
          <cell r="K736">
            <v>2019</v>
          </cell>
          <cell r="S736" t="str">
            <v>Ноябрь 2018</v>
          </cell>
          <cell r="V736">
            <v>0</v>
          </cell>
          <cell r="CC736">
            <v>0</v>
          </cell>
          <cell r="DG736">
            <v>0</v>
          </cell>
          <cell r="EK736">
            <v>568.99621000000002</v>
          </cell>
          <cell r="OJ736">
            <v>0</v>
          </cell>
          <cell r="OP736">
            <v>9730.8191700000007</v>
          </cell>
          <cell r="OQ736">
            <v>497</v>
          </cell>
          <cell r="OR736">
            <v>2188.41626</v>
          </cell>
          <cell r="OS736">
            <v>6406.4603100000004</v>
          </cell>
          <cell r="OZ736">
            <v>9161.8229600000013</v>
          </cell>
          <cell r="PD736">
            <v>0</v>
          </cell>
          <cell r="PF736">
            <v>0</v>
          </cell>
          <cell r="PH736">
            <v>568.99621000000002</v>
          </cell>
          <cell r="PZ736">
            <v>0</v>
          </cell>
          <cell r="QA736">
            <v>0</v>
          </cell>
          <cell r="QB736">
            <v>1211.1977099999999</v>
          </cell>
          <cell r="QC736">
            <v>0</v>
          </cell>
          <cell r="QD736">
            <v>0</v>
          </cell>
          <cell r="QE736">
            <v>551.61</v>
          </cell>
          <cell r="QM736">
            <v>0</v>
          </cell>
          <cell r="QN736">
            <v>0</v>
          </cell>
          <cell r="QO736">
            <v>17.386209999999998</v>
          </cell>
          <cell r="QP736">
            <v>0</v>
          </cell>
          <cell r="QQ736">
            <v>0</v>
          </cell>
          <cell r="QR736">
            <v>17.386209999999998</v>
          </cell>
          <cell r="QZ736">
            <v>0</v>
          </cell>
          <cell r="RA736">
            <v>0</v>
          </cell>
          <cell r="RB736">
            <v>0</v>
          </cell>
          <cell r="RC736">
            <v>0</v>
          </cell>
          <cell r="RD736">
            <v>0</v>
          </cell>
          <cell r="RE736">
            <v>0</v>
          </cell>
          <cell r="RP736">
            <v>0</v>
          </cell>
          <cell r="SA736">
            <v>0</v>
          </cell>
          <cell r="AOM736" t="str">
            <v>Сводка затрат</v>
          </cell>
        </row>
        <row r="757">
          <cell r="B757" t="str">
            <v>Развитие и модернизация учета электрической энергии (мощности), всего, в том числе:</v>
          </cell>
          <cell r="C757" t="str">
            <v>Г</v>
          </cell>
          <cell r="S757">
            <v>0</v>
          </cell>
          <cell r="V757">
            <v>53964.863920000003</v>
          </cell>
          <cell r="CC757">
            <v>106301.55266</v>
          </cell>
          <cell r="DG757">
            <v>100386.37662000001</v>
          </cell>
          <cell r="EK757">
            <v>8087.4763700000021</v>
          </cell>
          <cell r="OJ757">
            <v>60869.212610000002</v>
          </cell>
          <cell r="OP757">
            <v>816702.85658999998</v>
          </cell>
          <cell r="OQ757">
            <v>172.41361000000001</v>
          </cell>
          <cell r="OR757">
            <v>134157.48791000003</v>
          </cell>
          <cell r="OS757">
            <v>502857.42257999995</v>
          </cell>
          <cell r="OZ757">
            <v>563629.72426000005</v>
          </cell>
          <cell r="PD757">
            <v>80969.249009999985</v>
          </cell>
          <cell r="PF757">
            <v>84734.48676</v>
          </cell>
          <cell r="PH757">
            <v>26500.183950000002</v>
          </cell>
          <cell r="PZ757">
            <v>0</v>
          </cell>
          <cell r="QA757">
            <v>906.31078000000002</v>
          </cell>
          <cell r="QB757">
            <v>22091.603409999996</v>
          </cell>
          <cell r="QC757">
            <v>1191.4107099999999</v>
          </cell>
          <cell r="QD757">
            <v>1809.8986199999999</v>
          </cell>
          <cell r="QE757">
            <v>3175.6332600000001</v>
          </cell>
          <cell r="QM757">
            <v>0</v>
          </cell>
          <cell r="QN757">
            <v>1705.47309</v>
          </cell>
          <cell r="QO757">
            <v>5983.6991600000001</v>
          </cell>
          <cell r="QP757">
            <v>1808.4964600000001</v>
          </cell>
          <cell r="QQ757">
            <v>3924.3723199999999</v>
          </cell>
          <cell r="QR757">
            <v>250.83038000000002</v>
          </cell>
          <cell r="QZ757">
            <v>0</v>
          </cell>
          <cell r="RA757">
            <v>0</v>
          </cell>
          <cell r="RB757">
            <v>0</v>
          </cell>
          <cell r="RC757">
            <v>0</v>
          </cell>
          <cell r="RD757">
            <v>0</v>
          </cell>
          <cell r="RE757">
            <v>0</v>
          </cell>
          <cell r="RP757">
            <v>27226.989969999999</v>
          </cell>
          <cell r="SA757">
            <v>0</v>
          </cell>
          <cell r="AOM757">
            <v>0</v>
          </cell>
        </row>
        <row r="758">
          <cell r="B758" t="str">
            <v>Установка приборов учета, класс напряжения 0,22 (0,4) кВ, всего, в том числе:</v>
          </cell>
          <cell r="C758" t="str">
            <v>Г</v>
          </cell>
          <cell r="S758">
            <v>0</v>
          </cell>
          <cell r="V758">
            <v>53964.863920000003</v>
          </cell>
          <cell r="CC758">
            <v>106301.55266</v>
          </cell>
          <cell r="DG758">
            <v>100386.37662000001</v>
          </cell>
          <cell r="EK758">
            <v>7302.3237000000017</v>
          </cell>
          <cell r="OJ758">
            <v>60869.212610000002</v>
          </cell>
          <cell r="OP758">
            <v>797734.74049999996</v>
          </cell>
          <cell r="OQ758">
            <v>172.41361000000001</v>
          </cell>
          <cell r="OR758">
            <v>126739.74366000002</v>
          </cell>
          <cell r="OS758">
            <v>493808.34762999997</v>
          </cell>
          <cell r="OZ758">
            <v>549885.35404000001</v>
          </cell>
          <cell r="PD758">
            <v>80969.249009999985</v>
          </cell>
          <cell r="PF758">
            <v>84734.48676</v>
          </cell>
          <cell r="PH758">
            <v>21276.438080000004</v>
          </cell>
          <cell r="PZ758">
            <v>0</v>
          </cell>
          <cell r="QA758">
            <v>906.31078000000002</v>
          </cell>
          <cell r="QB758">
            <v>16614.812149999998</v>
          </cell>
          <cell r="QC758">
            <v>1191.4107099999999</v>
          </cell>
          <cell r="QD758">
            <v>1809.8986199999999</v>
          </cell>
          <cell r="QE758">
            <v>2394.1372799999999</v>
          </cell>
          <cell r="QM758">
            <v>0</v>
          </cell>
          <cell r="QN758">
            <v>1705.47309</v>
          </cell>
          <cell r="QO758">
            <v>5980.0424700000003</v>
          </cell>
          <cell r="QP758">
            <v>1808.4964600000001</v>
          </cell>
          <cell r="QQ758">
            <v>3924.3723199999999</v>
          </cell>
          <cell r="QR758">
            <v>247.17369000000002</v>
          </cell>
          <cell r="QZ758">
            <v>0</v>
          </cell>
          <cell r="RA758">
            <v>0</v>
          </cell>
          <cell r="RB758">
            <v>0</v>
          </cell>
          <cell r="RC758">
            <v>0</v>
          </cell>
          <cell r="RD758">
            <v>0</v>
          </cell>
          <cell r="RE758">
            <v>0</v>
          </cell>
          <cell r="RP758">
            <v>21989.449989999997</v>
          </cell>
          <cell r="SA758">
            <v>0</v>
          </cell>
          <cell r="AOM758">
            <v>0</v>
          </cell>
        </row>
        <row r="759">
          <cell r="B759"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759" t="str">
            <v>F_003-56-1-05.20-0000</v>
          </cell>
          <cell r="K759">
            <v>2021</v>
          </cell>
          <cell r="S759" t="str">
            <v xml:space="preserve"> </v>
          </cell>
          <cell r="V759">
            <v>53964.863920000003</v>
          </cell>
          <cell r="CC759">
            <v>106301.55266</v>
          </cell>
          <cell r="DG759">
            <v>100386.37662000001</v>
          </cell>
          <cell r="EK759">
            <v>7075.7971700000016</v>
          </cell>
          <cell r="OJ759">
            <v>60869.212610000002</v>
          </cell>
          <cell r="OP759">
            <v>487727.45269000001</v>
          </cell>
          <cell r="OQ759">
            <v>0</v>
          </cell>
          <cell r="OR759">
            <v>76529.620790000015</v>
          </cell>
          <cell r="OS759">
            <v>309881.63074999995</v>
          </cell>
          <cell r="OZ759">
            <v>240725.53586</v>
          </cell>
          <cell r="PD759">
            <v>80969.249009999985</v>
          </cell>
          <cell r="PF759">
            <v>84734.48676</v>
          </cell>
          <cell r="PH759">
            <v>20428.968450000004</v>
          </cell>
          <cell r="PZ759">
            <v>0</v>
          </cell>
          <cell r="QA759">
            <v>906.31078000000002</v>
          </cell>
          <cell r="QB759">
            <v>8133.0368000000008</v>
          </cell>
          <cell r="QC759">
            <v>1191.4107099999999</v>
          </cell>
          <cell r="QD759">
            <v>1809.8986199999999</v>
          </cell>
          <cell r="QE759">
            <v>2179.1372799999999</v>
          </cell>
          <cell r="QM759">
            <v>0</v>
          </cell>
          <cell r="QN759">
            <v>1705.47309</v>
          </cell>
          <cell r="QO759">
            <v>5968.5159400000002</v>
          </cell>
          <cell r="QP759">
            <v>1808.4964600000001</v>
          </cell>
          <cell r="QQ759">
            <v>3924.3723199999999</v>
          </cell>
          <cell r="QR759">
            <v>235.64716000000001</v>
          </cell>
          <cell r="QZ759">
            <v>0</v>
          </cell>
          <cell r="RA759">
            <v>0</v>
          </cell>
          <cell r="RB759">
            <v>0</v>
          </cell>
          <cell r="RC759">
            <v>0</v>
          </cell>
          <cell r="RD759">
            <v>0</v>
          </cell>
          <cell r="RE759">
            <v>0</v>
          </cell>
          <cell r="RP759">
            <v>21256.737129999998</v>
          </cell>
          <cell r="SA759">
            <v>0</v>
          </cell>
          <cell r="AOM759" t="str">
            <v>Сметный расчет</v>
          </cell>
        </row>
        <row r="760">
          <cell r="B760"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v>
          </cell>
          <cell r="C760" t="str">
            <v>I_003-56-1-05.20-0001</v>
          </cell>
          <cell r="K760">
            <v>2025</v>
          </cell>
          <cell r="S760" t="str">
            <v xml:space="preserve"> </v>
          </cell>
          <cell r="V760">
            <v>0</v>
          </cell>
          <cell r="CC760">
            <v>0</v>
          </cell>
          <cell r="DG760">
            <v>0</v>
          </cell>
          <cell r="EK760">
            <v>0</v>
          </cell>
          <cell r="OJ760">
            <v>0</v>
          </cell>
          <cell r="OP760">
            <v>303772.97307000001</v>
          </cell>
          <cell r="OQ760">
            <v>0</v>
          </cell>
          <cell r="OR760">
            <v>46847.917529999999</v>
          </cell>
          <cell r="OS760">
            <v>181606.28291000001</v>
          </cell>
          <cell r="OZ760">
            <v>303772.97307000001</v>
          </cell>
          <cell r="PD760">
            <v>0</v>
          </cell>
          <cell r="PF760">
            <v>0</v>
          </cell>
          <cell r="PH760">
            <v>0</v>
          </cell>
          <cell r="PZ760">
            <v>0</v>
          </cell>
          <cell r="QA760">
            <v>0</v>
          </cell>
          <cell r="QB760">
            <v>8222.8533399999997</v>
          </cell>
          <cell r="QC760">
            <v>0</v>
          </cell>
          <cell r="QD760">
            <v>0</v>
          </cell>
          <cell r="QE760">
            <v>0</v>
          </cell>
          <cell r="QM760">
            <v>0</v>
          </cell>
          <cell r="QN760">
            <v>0</v>
          </cell>
          <cell r="QO760">
            <v>0</v>
          </cell>
          <cell r="QP760">
            <v>0</v>
          </cell>
          <cell r="QQ760">
            <v>0</v>
          </cell>
          <cell r="QR760">
            <v>0</v>
          </cell>
          <cell r="QZ760">
            <v>0</v>
          </cell>
          <cell r="RA760">
            <v>0</v>
          </cell>
          <cell r="RB760">
            <v>0</v>
          </cell>
          <cell r="RC760">
            <v>0</v>
          </cell>
          <cell r="RD760">
            <v>0</v>
          </cell>
          <cell r="RE760">
            <v>0</v>
          </cell>
          <cell r="RP760">
            <v>0</v>
          </cell>
          <cell r="SA760">
            <v>0</v>
          </cell>
          <cell r="AOM760" t="str">
            <v>Сметный расчет</v>
          </cell>
        </row>
        <row r="761">
          <cell r="B761" t="str">
            <v>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v>
          </cell>
          <cell r="C761" t="str">
            <v>I_000-54-1-05.30-0001</v>
          </cell>
          <cell r="K761">
            <v>2019</v>
          </cell>
          <cell r="S761" t="str">
            <v xml:space="preserve"> </v>
          </cell>
          <cell r="V761">
            <v>0</v>
          </cell>
          <cell r="CC761">
            <v>0</v>
          </cell>
          <cell r="DG761">
            <v>0</v>
          </cell>
          <cell r="EK761">
            <v>226.52653000000001</v>
          </cell>
          <cell r="OJ761">
            <v>0</v>
          </cell>
          <cell r="OP761">
            <v>6234.3147399999998</v>
          </cell>
          <cell r="OQ761">
            <v>172.41361000000001</v>
          </cell>
          <cell r="OR761">
            <v>3362.20534</v>
          </cell>
          <cell r="OS761">
            <v>2320.43397</v>
          </cell>
          <cell r="OZ761">
            <v>5386.8451100000002</v>
          </cell>
          <cell r="PD761">
            <v>0</v>
          </cell>
          <cell r="PF761">
            <v>0</v>
          </cell>
          <cell r="PH761">
            <v>847.46962999999994</v>
          </cell>
          <cell r="PZ761">
            <v>0</v>
          </cell>
          <cell r="QA761">
            <v>0</v>
          </cell>
          <cell r="QB761">
            <v>258.92201</v>
          </cell>
          <cell r="QC761">
            <v>0</v>
          </cell>
          <cell r="QD761">
            <v>0</v>
          </cell>
          <cell r="QE761">
            <v>215</v>
          </cell>
          <cell r="QM761">
            <v>0</v>
          </cell>
          <cell r="QN761">
            <v>0</v>
          </cell>
          <cell r="QO761">
            <v>11.526530000000001</v>
          </cell>
          <cell r="QP761">
            <v>0</v>
          </cell>
          <cell r="QQ761">
            <v>0</v>
          </cell>
          <cell r="QR761">
            <v>11.526530000000001</v>
          </cell>
          <cell r="QZ761">
            <v>0</v>
          </cell>
          <cell r="RA761">
            <v>0</v>
          </cell>
          <cell r="RB761">
            <v>0</v>
          </cell>
          <cell r="RC761">
            <v>0</v>
          </cell>
          <cell r="RD761">
            <v>0</v>
          </cell>
          <cell r="RE761">
            <v>0</v>
          </cell>
          <cell r="RP761">
            <v>732.71285999999998</v>
          </cell>
          <cell r="SA761">
            <v>0</v>
          </cell>
          <cell r="AOM761" t="str">
            <v>Сметный расчет</v>
          </cell>
        </row>
        <row r="765">
          <cell r="B765" t="str">
            <v>Установка приборов учета, класс напряжения 6 (10) кВ, всего, в том числе:</v>
          </cell>
          <cell r="C765" t="str">
            <v>Г</v>
          </cell>
          <cell r="S765">
            <v>0</v>
          </cell>
          <cell r="V765">
            <v>0</v>
          </cell>
          <cell r="CC765">
            <v>0</v>
          </cell>
          <cell r="DG765">
            <v>0</v>
          </cell>
          <cell r="EK765">
            <v>785.15266999999994</v>
          </cell>
          <cell r="OJ765">
            <v>0</v>
          </cell>
          <cell r="OP765">
            <v>18968.11609</v>
          </cell>
          <cell r="OQ765">
            <v>0</v>
          </cell>
          <cell r="OR765">
            <v>7417.7442499999997</v>
          </cell>
          <cell r="OS765">
            <v>9049.0749500000002</v>
          </cell>
          <cell r="OZ765">
            <v>13744.370220000001</v>
          </cell>
          <cell r="PD765">
            <v>0</v>
          </cell>
          <cell r="PF765">
            <v>0</v>
          </cell>
          <cell r="PH765">
            <v>5223.7458699999997</v>
          </cell>
          <cell r="PZ765">
            <v>0</v>
          </cell>
          <cell r="QA765">
            <v>0</v>
          </cell>
          <cell r="QB765">
            <v>5476.79126</v>
          </cell>
          <cell r="QC765">
            <v>0</v>
          </cell>
          <cell r="QD765">
            <v>0</v>
          </cell>
          <cell r="QE765">
            <v>781.49598000000003</v>
          </cell>
          <cell r="QM765">
            <v>0</v>
          </cell>
          <cell r="QN765">
            <v>0</v>
          </cell>
          <cell r="QO765">
            <v>3.6566900000000002</v>
          </cell>
          <cell r="QP765">
            <v>0</v>
          </cell>
          <cell r="QQ765">
            <v>0</v>
          </cell>
          <cell r="QR765">
            <v>3.6566900000000002</v>
          </cell>
          <cell r="QZ765">
            <v>0</v>
          </cell>
          <cell r="RA765">
            <v>0</v>
          </cell>
          <cell r="RB765">
            <v>0</v>
          </cell>
          <cell r="RC765">
            <v>0</v>
          </cell>
          <cell r="RD765">
            <v>0</v>
          </cell>
          <cell r="RE765">
            <v>0</v>
          </cell>
          <cell r="RP765">
            <v>5237.5399800000005</v>
          </cell>
          <cell r="SA765">
            <v>0</v>
          </cell>
          <cell r="AOM765">
            <v>0</v>
          </cell>
        </row>
        <row r="766">
          <cell r="B766"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766" t="str">
            <v>I_000-52-1-05.20-0002</v>
          </cell>
          <cell r="K766">
            <v>2018</v>
          </cell>
          <cell r="S766" t="str">
            <v xml:space="preserve"> </v>
          </cell>
          <cell r="V766">
            <v>0</v>
          </cell>
          <cell r="CC766">
            <v>0</v>
          </cell>
          <cell r="DG766">
            <v>0</v>
          </cell>
          <cell r="EK766">
            <v>785.15266999999994</v>
          </cell>
          <cell r="OJ766">
            <v>0</v>
          </cell>
          <cell r="OP766">
            <v>5223.7458699999997</v>
          </cell>
          <cell r="OQ766">
            <v>0</v>
          </cell>
          <cell r="OR766">
            <v>4511.2727100000002</v>
          </cell>
          <cell r="OS766">
            <v>0</v>
          </cell>
          <cell r="OZ766">
            <v>0</v>
          </cell>
          <cell r="PD766">
            <v>0</v>
          </cell>
          <cell r="PF766">
            <v>0</v>
          </cell>
          <cell r="PH766">
            <v>5223.7458699999997</v>
          </cell>
          <cell r="PZ766">
            <v>0</v>
          </cell>
          <cell r="QA766">
            <v>0</v>
          </cell>
          <cell r="QB766">
            <v>781.49598000000003</v>
          </cell>
          <cell r="QC766">
            <v>0</v>
          </cell>
          <cell r="QD766">
            <v>0</v>
          </cell>
          <cell r="QE766">
            <v>781.49598000000003</v>
          </cell>
          <cell r="QM766">
            <v>0</v>
          </cell>
          <cell r="QN766">
            <v>0</v>
          </cell>
          <cell r="QO766">
            <v>3.6566900000000002</v>
          </cell>
          <cell r="QP766">
            <v>0</v>
          </cell>
          <cell r="QQ766">
            <v>0</v>
          </cell>
          <cell r="QR766">
            <v>3.6566900000000002</v>
          </cell>
          <cell r="QZ766">
            <v>0</v>
          </cell>
          <cell r="RA766">
            <v>0</v>
          </cell>
          <cell r="RB766">
            <v>0</v>
          </cell>
          <cell r="RC766">
            <v>0</v>
          </cell>
          <cell r="RD766">
            <v>0</v>
          </cell>
          <cell r="RE766">
            <v>0</v>
          </cell>
          <cell r="RP766">
            <v>5237.5399800000005</v>
          </cell>
          <cell r="SA766">
            <v>0</v>
          </cell>
          <cell r="AOM766" t="str">
            <v>Расчет стоимости</v>
          </cell>
        </row>
        <row r="767">
          <cell r="B767"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767" t="str">
            <v>I_003-56-1-05.20-0002</v>
          </cell>
          <cell r="K767">
            <v>2021</v>
          </cell>
          <cell r="S767" t="str">
            <v xml:space="preserve"> </v>
          </cell>
          <cell r="V767">
            <v>0</v>
          </cell>
          <cell r="CC767">
            <v>0</v>
          </cell>
          <cell r="DG767">
            <v>0</v>
          </cell>
          <cell r="EK767">
            <v>0</v>
          </cell>
          <cell r="OJ767">
            <v>0</v>
          </cell>
          <cell r="OP767">
            <v>13744.370220000001</v>
          </cell>
          <cell r="OQ767">
            <v>0</v>
          </cell>
          <cell r="OR767">
            <v>2906.47154</v>
          </cell>
          <cell r="OS767">
            <v>9049.0749500000002</v>
          </cell>
          <cell r="OZ767">
            <v>13744.370220000001</v>
          </cell>
          <cell r="PD767">
            <v>0</v>
          </cell>
          <cell r="PF767">
            <v>0</v>
          </cell>
          <cell r="PH767">
            <v>0</v>
          </cell>
          <cell r="PZ767">
            <v>0</v>
          </cell>
          <cell r="QA767">
            <v>0</v>
          </cell>
          <cell r="QB767">
            <v>4695.2952800000003</v>
          </cell>
          <cell r="QC767">
            <v>0</v>
          </cell>
          <cell r="QD767">
            <v>0</v>
          </cell>
          <cell r="QE767">
            <v>0</v>
          </cell>
          <cell r="QM767">
            <v>0</v>
          </cell>
          <cell r="QN767">
            <v>0</v>
          </cell>
          <cell r="QO767">
            <v>0</v>
          </cell>
          <cell r="QP767">
            <v>0</v>
          </cell>
          <cell r="QQ767">
            <v>0</v>
          </cell>
          <cell r="QR767">
            <v>0</v>
          </cell>
          <cell r="QZ767">
            <v>0</v>
          </cell>
          <cell r="RA767">
            <v>0</v>
          </cell>
          <cell r="RB767">
            <v>0</v>
          </cell>
          <cell r="RC767">
            <v>0</v>
          </cell>
          <cell r="RD767">
            <v>0</v>
          </cell>
          <cell r="RE767">
            <v>0</v>
          </cell>
          <cell r="RP767">
            <v>0</v>
          </cell>
          <cell r="SA767">
            <v>0</v>
          </cell>
          <cell r="AOM767" t="str">
            <v>Сметный расчет</v>
          </cell>
        </row>
        <row r="768">
          <cell r="EK768">
            <v>0</v>
          </cell>
        </row>
        <row r="769">
          <cell r="EK769">
            <v>0</v>
          </cell>
        </row>
        <row r="770">
          <cell r="EK770">
            <v>0</v>
          </cell>
        </row>
        <row r="771">
          <cell r="EK771">
            <v>0</v>
          </cell>
        </row>
        <row r="772">
          <cell r="EK772">
            <v>0</v>
          </cell>
        </row>
        <row r="773">
          <cell r="EK773">
            <v>0</v>
          </cell>
        </row>
        <row r="774">
          <cell r="EK774">
            <v>0</v>
          </cell>
        </row>
        <row r="775">
          <cell r="EK775">
            <v>0</v>
          </cell>
        </row>
        <row r="776">
          <cell r="EK776">
            <v>0</v>
          </cell>
        </row>
        <row r="777">
          <cell r="EK777">
            <v>0</v>
          </cell>
        </row>
        <row r="778">
          <cell r="EK778">
            <v>0</v>
          </cell>
        </row>
        <row r="779">
          <cell r="EK779">
            <v>0</v>
          </cell>
        </row>
        <row r="780">
          <cell r="EK780">
            <v>0</v>
          </cell>
        </row>
        <row r="781">
          <cell r="EK781">
            <v>0</v>
          </cell>
        </row>
        <row r="784">
          <cell r="B784" t="str">
            <v>Установка приборов учета, класс напряжения 35 кВ, всего, в том числе:</v>
          </cell>
          <cell r="C784" t="str">
            <v>Г</v>
          </cell>
          <cell r="S784">
            <v>0</v>
          </cell>
          <cell r="V784">
            <v>0</v>
          </cell>
          <cell r="CC784">
            <v>0</v>
          </cell>
          <cell r="DG784">
            <v>0</v>
          </cell>
          <cell r="EK784">
            <v>0</v>
          </cell>
          <cell r="OJ784">
            <v>0</v>
          </cell>
          <cell r="OP784">
            <v>0</v>
          </cell>
          <cell r="OQ784">
            <v>0</v>
          </cell>
          <cell r="OR784">
            <v>0</v>
          </cell>
          <cell r="OS784">
            <v>0</v>
          </cell>
          <cell r="OZ784">
            <v>0</v>
          </cell>
          <cell r="PD784">
            <v>0</v>
          </cell>
          <cell r="PF784">
            <v>0</v>
          </cell>
          <cell r="PH784">
            <v>0</v>
          </cell>
          <cell r="PZ784">
            <v>0</v>
          </cell>
          <cell r="QA784">
            <v>0</v>
          </cell>
          <cell r="QB784">
            <v>0</v>
          </cell>
          <cell r="QC784">
            <v>0</v>
          </cell>
          <cell r="QD784">
            <v>0</v>
          </cell>
          <cell r="QE784">
            <v>0</v>
          </cell>
          <cell r="QM784">
            <v>0</v>
          </cell>
          <cell r="QN784">
            <v>0</v>
          </cell>
          <cell r="QO784">
            <v>0</v>
          </cell>
          <cell r="QP784">
            <v>0</v>
          </cell>
          <cell r="QQ784">
            <v>0</v>
          </cell>
          <cell r="QR784">
            <v>0</v>
          </cell>
          <cell r="QZ784">
            <v>0</v>
          </cell>
          <cell r="RA784">
            <v>0</v>
          </cell>
          <cell r="RB784">
            <v>0</v>
          </cell>
          <cell r="RC784">
            <v>0</v>
          </cell>
          <cell r="RD784">
            <v>0</v>
          </cell>
          <cell r="RE784">
            <v>0</v>
          </cell>
          <cell r="RP784">
            <v>0</v>
          </cell>
          <cell r="SA784">
            <v>0</v>
          </cell>
          <cell r="AOM784">
            <v>0</v>
          </cell>
        </row>
        <row r="788">
          <cell r="B788" t="str">
            <v>Установка приборов учета, класс напряжения 110 кВ и выше, всего, в том числе:</v>
          </cell>
          <cell r="C788" t="str">
            <v>Г</v>
          </cell>
          <cell r="S788">
            <v>0</v>
          </cell>
          <cell r="V788">
            <v>0</v>
          </cell>
          <cell r="CC788">
            <v>0</v>
          </cell>
          <cell r="DG788">
            <v>0</v>
          </cell>
          <cell r="EK788">
            <v>0</v>
          </cell>
          <cell r="OJ788">
            <v>0</v>
          </cell>
          <cell r="OP788">
            <v>0</v>
          </cell>
          <cell r="OQ788">
            <v>0</v>
          </cell>
          <cell r="OR788">
            <v>0</v>
          </cell>
          <cell r="OS788">
            <v>0</v>
          </cell>
          <cell r="OZ788">
            <v>0</v>
          </cell>
          <cell r="PD788">
            <v>0</v>
          </cell>
          <cell r="PF788">
            <v>0</v>
          </cell>
          <cell r="PH788">
            <v>0</v>
          </cell>
          <cell r="PZ788">
            <v>0</v>
          </cell>
          <cell r="QA788">
            <v>0</v>
          </cell>
          <cell r="QB788">
            <v>0</v>
          </cell>
          <cell r="QC788">
            <v>0</v>
          </cell>
          <cell r="QD788">
            <v>0</v>
          </cell>
          <cell r="QE788">
            <v>0</v>
          </cell>
          <cell r="QM788">
            <v>0</v>
          </cell>
          <cell r="QN788">
            <v>0</v>
          </cell>
          <cell r="QO788">
            <v>0</v>
          </cell>
          <cell r="QP788">
            <v>0</v>
          </cell>
          <cell r="QQ788">
            <v>0</v>
          </cell>
          <cell r="QR788">
            <v>0</v>
          </cell>
          <cell r="QZ788">
            <v>0</v>
          </cell>
          <cell r="RA788">
            <v>0</v>
          </cell>
          <cell r="RB788">
            <v>0</v>
          </cell>
          <cell r="RC788">
            <v>0</v>
          </cell>
          <cell r="RD788">
            <v>0</v>
          </cell>
          <cell r="RE788">
            <v>0</v>
          </cell>
          <cell r="RP788">
            <v>0</v>
          </cell>
          <cell r="SA788">
            <v>0</v>
          </cell>
          <cell r="AOM788">
            <v>0</v>
          </cell>
        </row>
        <row r="792">
          <cell r="B792" t="str">
            <v>Включение приборов учета в систему сбора и передачи данных, класс напряжения 0,22 (0,4) кВ, всего, в том числе:</v>
          </cell>
          <cell r="C792" t="str">
            <v>Г</v>
          </cell>
          <cell r="S792">
            <v>0</v>
          </cell>
          <cell r="V792">
            <v>0</v>
          </cell>
          <cell r="CC792">
            <v>0</v>
          </cell>
          <cell r="DG792">
            <v>0</v>
          </cell>
          <cell r="EK792">
            <v>0</v>
          </cell>
          <cell r="OJ792">
            <v>0</v>
          </cell>
          <cell r="OP792">
            <v>0</v>
          </cell>
          <cell r="OQ792">
            <v>0</v>
          </cell>
          <cell r="OR792">
            <v>0</v>
          </cell>
          <cell r="OS792">
            <v>0</v>
          </cell>
          <cell r="OZ792">
            <v>0</v>
          </cell>
          <cell r="PD792">
            <v>0</v>
          </cell>
          <cell r="PF792">
            <v>0</v>
          </cell>
          <cell r="PH792">
            <v>0</v>
          </cell>
          <cell r="PZ792">
            <v>0</v>
          </cell>
          <cell r="QA792">
            <v>0</v>
          </cell>
          <cell r="QB792">
            <v>0</v>
          </cell>
          <cell r="QC792">
            <v>0</v>
          </cell>
          <cell r="QD792">
            <v>0</v>
          </cell>
          <cell r="QE792">
            <v>0</v>
          </cell>
          <cell r="QM792">
            <v>0</v>
          </cell>
          <cell r="QN792">
            <v>0</v>
          </cell>
          <cell r="QO792">
            <v>0</v>
          </cell>
          <cell r="QP792">
            <v>0</v>
          </cell>
          <cell r="QQ792">
            <v>0</v>
          </cell>
          <cell r="QR792">
            <v>0</v>
          </cell>
          <cell r="QZ792">
            <v>0</v>
          </cell>
          <cell r="RA792">
            <v>0</v>
          </cell>
          <cell r="RB792">
            <v>0</v>
          </cell>
          <cell r="RC792">
            <v>0</v>
          </cell>
          <cell r="RD792">
            <v>0</v>
          </cell>
          <cell r="RE792">
            <v>0</v>
          </cell>
          <cell r="RP792">
            <v>0</v>
          </cell>
          <cell r="SA792">
            <v>0</v>
          </cell>
          <cell r="AOM792">
            <v>0</v>
          </cell>
        </row>
        <row r="796">
          <cell r="B796" t="str">
            <v>Включение приборов учета в систему сбора и передачи данных, класс напряжения 6 (10) кВ, всего, в том числе:</v>
          </cell>
          <cell r="C796" t="str">
            <v>Г</v>
          </cell>
          <cell r="S796">
            <v>0</v>
          </cell>
          <cell r="V796">
            <v>0</v>
          </cell>
          <cell r="CC796">
            <v>0</v>
          </cell>
          <cell r="DG796">
            <v>0</v>
          </cell>
          <cell r="EK796">
            <v>0</v>
          </cell>
          <cell r="OJ796">
            <v>0</v>
          </cell>
          <cell r="OP796">
            <v>0</v>
          </cell>
          <cell r="OQ796">
            <v>0</v>
          </cell>
          <cell r="OR796">
            <v>0</v>
          </cell>
          <cell r="OS796">
            <v>0</v>
          </cell>
          <cell r="OZ796">
            <v>0</v>
          </cell>
          <cell r="PD796">
            <v>0</v>
          </cell>
          <cell r="PF796">
            <v>0</v>
          </cell>
          <cell r="PH796">
            <v>0</v>
          </cell>
          <cell r="PZ796">
            <v>0</v>
          </cell>
          <cell r="QA796">
            <v>0</v>
          </cell>
          <cell r="QB796">
            <v>0</v>
          </cell>
          <cell r="QC796">
            <v>0</v>
          </cell>
          <cell r="QD796">
            <v>0</v>
          </cell>
          <cell r="QE796">
            <v>0</v>
          </cell>
          <cell r="QM796">
            <v>0</v>
          </cell>
          <cell r="QN796">
            <v>0</v>
          </cell>
          <cell r="QO796">
            <v>0</v>
          </cell>
          <cell r="QP796">
            <v>0</v>
          </cell>
          <cell r="QQ796">
            <v>0</v>
          </cell>
          <cell r="QR796">
            <v>0</v>
          </cell>
          <cell r="QZ796">
            <v>0</v>
          </cell>
          <cell r="RA796">
            <v>0</v>
          </cell>
          <cell r="RB796">
            <v>0</v>
          </cell>
          <cell r="RC796">
            <v>0</v>
          </cell>
          <cell r="RD796">
            <v>0</v>
          </cell>
          <cell r="RE796">
            <v>0</v>
          </cell>
          <cell r="RP796">
            <v>0</v>
          </cell>
          <cell r="SA796">
            <v>0</v>
          </cell>
          <cell r="AOM796">
            <v>0</v>
          </cell>
        </row>
        <row r="800">
          <cell r="B800" t="str">
            <v>Включение приборов учета в систему сбора и передачи данных, класс напряжения 35 кВ, всего, в том числе:</v>
          </cell>
          <cell r="C800" t="str">
            <v>Г</v>
          </cell>
          <cell r="S800">
            <v>0</v>
          </cell>
          <cell r="V800">
            <v>0</v>
          </cell>
          <cell r="CC800">
            <v>0</v>
          </cell>
          <cell r="DG800">
            <v>0</v>
          </cell>
          <cell r="EK800">
            <v>0</v>
          </cell>
          <cell r="OJ800">
            <v>0</v>
          </cell>
          <cell r="OP800">
            <v>0</v>
          </cell>
          <cell r="OQ800">
            <v>0</v>
          </cell>
          <cell r="OR800">
            <v>0</v>
          </cell>
          <cell r="OS800">
            <v>0</v>
          </cell>
          <cell r="OZ800">
            <v>0</v>
          </cell>
          <cell r="PD800">
            <v>0</v>
          </cell>
          <cell r="PF800">
            <v>0</v>
          </cell>
          <cell r="PH800">
            <v>0</v>
          </cell>
          <cell r="PZ800">
            <v>0</v>
          </cell>
          <cell r="QA800">
            <v>0</v>
          </cell>
          <cell r="QB800">
            <v>0</v>
          </cell>
          <cell r="QC800">
            <v>0</v>
          </cell>
          <cell r="QD800">
            <v>0</v>
          </cell>
          <cell r="QE800">
            <v>0</v>
          </cell>
          <cell r="QM800">
            <v>0</v>
          </cell>
          <cell r="QN800">
            <v>0</v>
          </cell>
          <cell r="QO800">
            <v>0</v>
          </cell>
          <cell r="QP800">
            <v>0</v>
          </cell>
          <cell r="QQ800">
            <v>0</v>
          </cell>
          <cell r="QR800">
            <v>0</v>
          </cell>
          <cell r="QZ800">
            <v>0</v>
          </cell>
          <cell r="RA800">
            <v>0</v>
          </cell>
          <cell r="RB800">
            <v>0</v>
          </cell>
          <cell r="RC800">
            <v>0</v>
          </cell>
          <cell r="RD800">
            <v>0</v>
          </cell>
          <cell r="RE800">
            <v>0</v>
          </cell>
          <cell r="RP800">
            <v>0</v>
          </cell>
          <cell r="SA800">
            <v>0</v>
          </cell>
          <cell r="AOM800">
            <v>0</v>
          </cell>
        </row>
        <row r="804">
          <cell r="B804" t="str">
            <v>Включение приборов учета в систему сбора и передачи данных, класс напряжения 110 кВ и выше, всего, в том числе:</v>
          </cell>
          <cell r="C804" t="str">
            <v>Г</v>
          </cell>
          <cell r="S804">
            <v>0</v>
          </cell>
          <cell r="V804">
            <v>0</v>
          </cell>
          <cell r="CC804">
            <v>0</v>
          </cell>
          <cell r="DG804">
            <v>0</v>
          </cell>
          <cell r="EK804">
            <v>0</v>
          </cell>
          <cell r="OJ804">
            <v>0</v>
          </cell>
          <cell r="OP804">
            <v>0</v>
          </cell>
          <cell r="OQ804">
            <v>0</v>
          </cell>
          <cell r="OR804">
            <v>0</v>
          </cell>
          <cell r="OS804">
            <v>0</v>
          </cell>
          <cell r="OZ804">
            <v>0</v>
          </cell>
          <cell r="PD804">
            <v>0</v>
          </cell>
          <cell r="PF804">
            <v>0</v>
          </cell>
          <cell r="PH804">
            <v>0</v>
          </cell>
          <cell r="PZ804">
            <v>0</v>
          </cell>
          <cell r="QA804">
            <v>0</v>
          </cell>
          <cell r="QB804">
            <v>0</v>
          </cell>
          <cell r="QC804">
            <v>0</v>
          </cell>
          <cell r="QD804">
            <v>0</v>
          </cell>
          <cell r="QE804">
            <v>0</v>
          </cell>
          <cell r="QM804">
            <v>0</v>
          </cell>
          <cell r="QN804">
            <v>0</v>
          </cell>
          <cell r="QO804">
            <v>0</v>
          </cell>
          <cell r="QP804">
            <v>0</v>
          </cell>
          <cell r="QQ804">
            <v>0</v>
          </cell>
          <cell r="QR804">
            <v>0</v>
          </cell>
          <cell r="QZ804">
            <v>0</v>
          </cell>
          <cell r="RA804">
            <v>0</v>
          </cell>
          <cell r="RB804">
            <v>0</v>
          </cell>
          <cell r="RC804">
            <v>0</v>
          </cell>
          <cell r="RD804">
            <v>0</v>
          </cell>
          <cell r="RE804">
            <v>0</v>
          </cell>
          <cell r="RP804">
            <v>0</v>
          </cell>
          <cell r="SA804">
            <v>0</v>
          </cell>
          <cell r="AOM804">
            <v>0</v>
          </cell>
        </row>
        <row r="808">
          <cell r="B808" t="str">
            <v>Реконструкция, модернизация, техническое перевооружение прочих объектов основных средств, всего, в том числе:</v>
          </cell>
          <cell r="C808" t="str">
            <v>Г</v>
          </cell>
          <cell r="S808">
            <v>0</v>
          </cell>
          <cell r="V808">
            <v>23346.993339999997</v>
          </cell>
          <cell r="CC808">
            <v>36078.258260000002</v>
          </cell>
          <cell r="DG808">
            <v>59231.660149999996</v>
          </cell>
          <cell r="EK808">
            <v>74769.44763000001</v>
          </cell>
          <cell r="OJ808">
            <v>42801.62917</v>
          </cell>
          <cell r="OP808">
            <v>862649.17007830215</v>
          </cell>
          <cell r="OQ808">
            <v>31583.621910000002</v>
          </cell>
          <cell r="OR808">
            <v>323139.70487159817</v>
          </cell>
          <cell r="OS808">
            <v>401475.18094518885</v>
          </cell>
          <cell r="OZ808">
            <v>683967.16958830226</v>
          </cell>
          <cell r="PD808">
            <v>29296.849120000003</v>
          </cell>
          <cell r="PF808">
            <v>65745.063710000002</v>
          </cell>
          <cell r="PH808">
            <v>40838.458490000005</v>
          </cell>
          <cell r="PZ808">
            <v>548.03004999999996</v>
          </cell>
          <cell r="QA808">
            <v>898.95417999999995</v>
          </cell>
          <cell r="QB808">
            <v>39841.930492222222</v>
          </cell>
          <cell r="QC808">
            <v>845.16404</v>
          </cell>
          <cell r="QD808">
            <v>4257.3669022222221</v>
          </cell>
          <cell r="QE808">
            <v>8013.67256</v>
          </cell>
          <cell r="QM808">
            <v>0</v>
          </cell>
          <cell r="QN808">
            <v>469.03200000000004</v>
          </cell>
          <cell r="QO808">
            <v>5231.3040700000001</v>
          </cell>
          <cell r="QP808">
            <v>277.65804000000003</v>
          </cell>
          <cell r="QQ808">
            <v>1191.0473500000001</v>
          </cell>
          <cell r="QR808">
            <v>3762.5986799999996</v>
          </cell>
          <cell r="QZ808">
            <v>416.68207999999998</v>
          </cell>
          <cell r="RA808">
            <v>1126.02271</v>
          </cell>
          <cell r="RB808">
            <v>24544.026181111112</v>
          </cell>
          <cell r="RC808">
            <v>9711.3588999999993</v>
          </cell>
          <cell r="RD808">
            <v>13950.867281111112</v>
          </cell>
          <cell r="RE808">
            <v>881.8</v>
          </cell>
          <cell r="RP808">
            <v>12068.10464</v>
          </cell>
          <cell r="SA808">
            <v>0</v>
          </cell>
          <cell r="AOM808">
            <v>0</v>
          </cell>
        </row>
        <row r="809">
          <cell r="B809" t="str">
            <v>Реконструкция прочих объектов основных средств, всего, в том числе:</v>
          </cell>
          <cell r="C809" t="str">
            <v>Г</v>
          </cell>
          <cell r="S809">
            <v>0</v>
          </cell>
          <cell r="V809">
            <v>13431.516099999997</v>
          </cell>
          <cell r="CC809">
            <v>15705.854289999999</v>
          </cell>
          <cell r="DG809">
            <v>43389.015459999995</v>
          </cell>
          <cell r="EK809">
            <v>74113.721210000003</v>
          </cell>
          <cell r="OJ809">
            <v>19348.014380000001</v>
          </cell>
          <cell r="OP809">
            <v>604806.61670830217</v>
          </cell>
          <cell r="OQ809">
            <v>21570.158050000002</v>
          </cell>
          <cell r="OR809">
            <v>239042.83346159817</v>
          </cell>
          <cell r="OS809">
            <v>282722.21903518884</v>
          </cell>
          <cell r="OZ809">
            <v>466096.13437830232</v>
          </cell>
          <cell r="PD809">
            <v>26903.104350000001</v>
          </cell>
          <cell r="PF809">
            <v>51620.90511</v>
          </cell>
          <cell r="PH809">
            <v>40838.458490000005</v>
          </cell>
          <cell r="PZ809">
            <v>0</v>
          </cell>
          <cell r="QA809">
            <v>553.81152999999995</v>
          </cell>
          <cell r="QB809">
            <v>28270.034132222223</v>
          </cell>
          <cell r="QC809">
            <v>794.43403999999998</v>
          </cell>
          <cell r="QD809">
            <v>3468.9576522222224</v>
          </cell>
          <cell r="QE809">
            <v>8013.67256</v>
          </cell>
          <cell r="QM809">
            <v>0</v>
          </cell>
          <cell r="QN809">
            <v>240.37260999999998</v>
          </cell>
          <cell r="QO809">
            <v>5080.3914000000004</v>
          </cell>
          <cell r="QP809">
            <v>272.42809000000005</v>
          </cell>
          <cell r="QQ809">
            <v>1045.36463</v>
          </cell>
          <cell r="QR809">
            <v>3762.5986799999996</v>
          </cell>
          <cell r="QZ809">
            <v>416.68207999999998</v>
          </cell>
          <cell r="RA809">
            <v>1126.02271</v>
          </cell>
          <cell r="RB809">
            <v>24544.026181111112</v>
          </cell>
          <cell r="RC809">
            <v>9711.3588999999993</v>
          </cell>
          <cell r="RD809">
            <v>13950.867281111112</v>
          </cell>
          <cell r="RE809">
            <v>881.8</v>
          </cell>
          <cell r="RP809">
            <v>12068.10464</v>
          </cell>
          <cell r="SA809">
            <v>0</v>
          </cell>
          <cell r="AOM809">
            <v>0</v>
          </cell>
        </row>
        <row r="810">
          <cell r="B810" t="str">
            <v>Реконструкция каналов связи Княжпогостского РЭС (ЮЭС) (1 система)</v>
          </cell>
          <cell r="C810" t="str">
            <v>F_000-55-1-04.30-0150</v>
          </cell>
          <cell r="K810">
            <v>0</v>
          </cell>
          <cell r="S810">
            <v>0</v>
          </cell>
          <cell r="V810">
            <v>0</v>
          </cell>
          <cell r="CC810">
            <v>0</v>
          </cell>
          <cell r="DG810">
            <v>0</v>
          </cell>
          <cell r="EK810">
            <v>0</v>
          </cell>
          <cell r="OJ810">
            <v>0</v>
          </cell>
          <cell r="OP810">
            <v>0</v>
          </cell>
          <cell r="OQ810">
            <v>0</v>
          </cell>
          <cell r="OR810">
            <v>0</v>
          </cell>
          <cell r="OS810">
            <v>0</v>
          </cell>
          <cell r="OZ810">
            <v>0</v>
          </cell>
          <cell r="PD810">
            <v>0</v>
          </cell>
          <cell r="PF810">
            <v>0</v>
          </cell>
          <cell r="PH810">
            <v>0</v>
          </cell>
          <cell r="PZ810">
            <v>0</v>
          </cell>
          <cell r="QA810">
            <v>0</v>
          </cell>
          <cell r="QB810">
            <v>0</v>
          </cell>
          <cell r="QC810">
            <v>0</v>
          </cell>
          <cell r="QD810">
            <v>0</v>
          </cell>
          <cell r="QE810">
            <v>0</v>
          </cell>
          <cell r="QM810">
            <v>0</v>
          </cell>
          <cell r="QN810">
            <v>0</v>
          </cell>
          <cell r="QO810">
            <v>0</v>
          </cell>
          <cell r="QP810">
            <v>0</v>
          </cell>
          <cell r="QQ810">
            <v>0</v>
          </cell>
          <cell r="QR810">
            <v>0</v>
          </cell>
          <cell r="QZ810">
            <v>0</v>
          </cell>
          <cell r="RA810">
            <v>0</v>
          </cell>
          <cell r="RB810">
            <v>0</v>
          </cell>
          <cell r="RC810">
            <v>0</v>
          </cell>
          <cell r="RD810">
            <v>0</v>
          </cell>
          <cell r="RE810">
            <v>0</v>
          </cell>
          <cell r="RP810">
            <v>0</v>
          </cell>
          <cell r="SA810">
            <v>0</v>
          </cell>
          <cell r="AOM810" t="str">
            <v>Сметный расчет</v>
          </cell>
        </row>
        <row r="811">
          <cell r="B811"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811" t="str">
            <v>F_000-53-1-04.40-0939</v>
          </cell>
          <cell r="K811">
            <v>0</v>
          </cell>
          <cell r="S811" t="str">
            <v xml:space="preserve"> </v>
          </cell>
          <cell r="V811">
            <v>0</v>
          </cell>
          <cell r="CC811">
            <v>0</v>
          </cell>
          <cell r="DG811">
            <v>0</v>
          </cell>
          <cell r="EK811">
            <v>0</v>
          </cell>
          <cell r="OJ811">
            <v>0</v>
          </cell>
          <cell r="OP811">
            <v>0</v>
          </cell>
          <cell r="OQ811">
            <v>0</v>
          </cell>
          <cell r="OR811">
            <v>0</v>
          </cell>
          <cell r="OS811">
            <v>0</v>
          </cell>
          <cell r="OZ811">
            <v>0</v>
          </cell>
          <cell r="PD811">
            <v>0</v>
          </cell>
          <cell r="PF811">
            <v>0</v>
          </cell>
          <cell r="PH811">
            <v>0</v>
          </cell>
          <cell r="PZ811">
            <v>0</v>
          </cell>
          <cell r="QA811">
            <v>0</v>
          </cell>
          <cell r="QB811">
            <v>0</v>
          </cell>
          <cell r="QC811">
            <v>0</v>
          </cell>
          <cell r="QD811">
            <v>0</v>
          </cell>
          <cell r="QE811">
            <v>0</v>
          </cell>
          <cell r="QM811">
            <v>0</v>
          </cell>
          <cell r="QN811">
            <v>0</v>
          </cell>
          <cell r="QO811">
            <v>0</v>
          </cell>
          <cell r="QP811">
            <v>0</v>
          </cell>
          <cell r="QQ811">
            <v>0</v>
          </cell>
          <cell r="QR811">
            <v>0</v>
          </cell>
          <cell r="QZ811">
            <v>0</v>
          </cell>
          <cell r="RA811">
            <v>0</v>
          </cell>
          <cell r="RB811">
            <v>0</v>
          </cell>
          <cell r="RC811">
            <v>0</v>
          </cell>
          <cell r="RD811">
            <v>0</v>
          </cell>
          <cell r="RE811">
            <v>0</v>
          </cell>
          <cell r="RP811">
            <v>0</v>
          </cell>
          <cell r="SA811">
            <v>0</v>
          </cell>
          <cell r="AOM811" t="str">
            <v>Сметный расчет</v>
          </cell>
        </row>
        <row r="812">
          <cell r="B812" t="str">
            <v>Реконструкция каналов связи Усть-Куломского РЭС (ЮЭС) (1 система)</v>
          </cell>
          <cell r="C812" t="str">
            <v>F_000-55-1-04.30-0407</v>
          </cell>
          <cell r="K812">
            <v>2017</v>
          </cell>
          <cell r="S812" t="str">
            <v>Декабрь 2016</v>
          </cell>
          <cell r="V812">
            <v>0</v>
          </cell>
          <cell r="CC812">
            <v>37.86533</v>
          </cell>
          <cell r="DG812">
            <v>2395.4517100000003</v>
          </cell>
          <cell r="EK812">
            <v>24861.420399999999</v>
          </cell>
          <cell r="OJ812">
            <v>0</v>
          </cell>
          <cell r="OP812">
            <v>23730.565169999998</v>
          </cell>
          <cell r="OQ812">
            <v>820.87055999999995</v>
          </cell>
          <cell r="OR812">
            <v>4400.6369999999997</v>
          </cell>
          <cell r="OS812">
            <v>17008.208999999999</v>
          </cell>
          <cell r="OZ812">
            <v>0</v>
          </cell>
          <cell r="PD812">
            <v>858.73589000000004</v>
          </cell>
          <cell r="PF812">
            <v>22871.829280000002</v>
          </cell>
          <cell r="PH812">
            <v>0</v>
          </cell>
          <cell r="PZ812">
            <v>0</v>
          </cell>
          <cell r="QA812">
            <v>0</v>
          </cell>
          <cell r="QB812">
            <v>1304.14159</v>
          </cell>
          <cell r="QC812">
            <v>33.5</v>
          </cell>
          <cell r="QD812">
            <v>1270.64159</v>
          </cell>
          <cell r="QE812">
            <v>0</v>
          </cell>
          <cell r="QM812">
            <v>0</v>
          </cell>
          <cell r="QN812">
            <v>0</v>
          </cell>
          <cell r="QO812">
            <v>147.27187000000001</v>
          </cell>
          <cell r="QP812">
            <v>4.3653300000000002</v>
          </cell>
          <cell r="QQ812">
            <v>142.90654000000001</v>
          </cell>
          <cell r="QR812">
            <v>0</v>
          </cell>
          <cell r="QZ812">
            <v>0</v>
          </cell>
          <cell r="RA812">
            <v>0</v>
          </cell>
          <cell r="RB812">
            <v>3.75</v>
          </cell>
          <cell r="RC812">
            <v>0</v>
          </cell>
          <cell r="RD812">
            <v>3.75</v>
          </cell>
          <cell r="RE812">
            <v>0</v>
          </cell>
          <cell r="RP812">
            <v>445.40003999999999</v>
          </cell>
          <cell r="SA812">
            <v>0</v>
          </cell>
          <cell r="AOM812" t="str">
            <v>Сводка затрат</v>
          </cell>
        </row>
        <row r="813">
          <cell r="B813" t="str">
            <v>Реконструкция каналов связи и комплексов телемеханики АСТУ Усинского РЭС (1 система)</v>
          </cell>
          <cell r="C813" t="str">
            <v>F_000-52-1-04.40-0240</v>
          </cell>
          <cell r="K813">
            <v>2022</v>
          </cell>
          <cell r="S813" t="str">
            <v xml:space="preserve"> </v>
          </cell>
          <cell r="V813">
            <v>0</v>
          </cell>
          <cell r="CC813">
            <v>0</v>
          </cell>
          <cell r="DG813">
            <v>0</v>
          </cell>
          <cell r="EK813">
            <v>0</v>
          </cell>
          <cell r="OJ813">
            <v>0</v>
          </cell>
          <cell r="OP813">
            <v>27074.927</v>
          </cell>
          <cell r="OQ813">
            <v>2485.4630000000002</v>
          </cell>
          <cell r="OR813">
            <v>7527.8459999999995</v>
          </cell>
          <cell r="OS813">
            <v>14355.161</v>
          </cell>
          <cell r="OZ813">
            <v>27074.927</v>
          </cell>
          <cell r="PD813">
            <v>0</v>
          </cell>
          <cell r="PF813">
            <v>0</v>
          </cell>
          <cell r="PH813">
            <v>0</v>
          </cell>
          <cell r="PZ813">
            <v>0</v>
          </cell>
          <cell r="QA813">
            <v>0</v>
          </cell>
          <cell r="QB813">
            <v>868.71</v>
          </cell>
          <cell r="QC813">
            <v>0</v>
          </cell>
          <cell r="QD813">
            <v>0</v>
          </cell>
          <cell r="QE813">
            <v>0</v>
          </cell>
          <cell r="QM813">
            <v>0</v>
          </cell>
          <cell r="QN813">
            <v>0</v>
          </cell>
          <cell r="QO813">
            <v>0</v>
          </cell>
          <cell r="QP813">
            <v>0</v>
          </cell>
          <cell r="QQ813">
            <v>0</v>
          </cell>
          <cell r="QR813">
            <v>0</v>
          </cell>
          <cell r="QZ813">
            <v>0</v>
          </cell>
          <cell r="RA813">
            <v>0</v>
          </cell>
          <cell r="RB813">
            <v>0</v>
          </cell>
          <cell r="RC813">
            <v>0</v>
          </cell>
          <cell r="RD813">
            <v>0</v>
          </cell>
          <cell r="RE813">
            <v>0</v>
          </cell>
          <cell r="RP813">
            <v>0</v>
          </cell>
          <cell r="SA813">
            <v>0</v>
          </cell>
          <cell r="AOM813" t="str">
            <v>Сметный расчет</v>
          </cell>
        </row>
        <row r="814">
          <cell r="B814" t="str">
            <v>Реконструкция каналов связи и комплексов телемеханики АСТУ Возейского РЭС (1 система)</v>
          </cell>
          <cell r="C814" t="str">
            <v>F_000-52-1-04.40-0145</v>
          </cell>
          <cell r="K814">
            <v>2022</v>
          </cell>
          <cell r="S814" t="str">
            <v xml:space="preserve"> </v>
          </cell>
          <cell r="V814">
            <v>0</v>
          </cell>
          <cell r="CC814">
            <v>0</v>
          </cell>
          <cell r="DG814">
            <v>0</v>
          </cell>
          <cell r="EK814">
            <v>0</v>
          </cell>
          <cell r="OJ814">
            <v>0</v>
          </cell>
          <cell r="OP814">
            <v>18759.374</v>
          </cell>
          <cell r="OQ814">
            <v>1722.1</v>
          </cell>
          <cell r="OR814">
            <v>5215.8100000000004</v>
          </cell>
          <cell r="OS814">
            <v>9946.2440000000006</v>
          </cell>
          <cell r="OZ814">
            <v>18759.374</v>
          </cell>
          <cell r="PD814">
            <v>0</v>
          </cell>
          <cell r="PF814">
            <v>0</v>
          </cell>
          <cell r="PH814">
            <v>0</v>
          </cell>
          <cell r="PZ814">
            <v>0</v>
          </cell>
          <cell r="QA814">
            <v>0</v>
          </cell>
          <cell r="QB814">
            <v>601.90200000000004</v>
          </cell>
          <cell r="QC814">
            <v>0</v>
          </cell>
          <cell r="QD814">
            <v>0</v>
          </cell>
          <cell r="QE814">
            <v>0</v>
          </cell>
          <cell r="QM814">
            <v>0</v>
          </cell>
          <cell r="QN814">
            <v>0</v>
          </cell>
          <cell r="QO814">
            <v>0</v>
          </cell>
          <cell r="QP814">
            <v>0</v>
          </cell>
          <cell r="QQ814">
            <v>0</v>
          </cell>
          <cell r="QR814">
            <v>0</v>
          </cell>
          <cell r="QZ814">
            <v>0</v>
          </cell>
          <cell r="RA814">
            <v>0</v>
          </cell>
          <cell r="RB814">
            <v>0</v>
          </cell>
          <cell r="RC814">
            <v>0</v>
          </cell>
          <cell r="RD814">
            <v>0</v>
          </cell>
          <cell r="RE814">
            <v>0</v>
          </cell>
          <cell r="RP814">
            <v>0</v>
          </cell>
          <cell r="SA814">
            <v>0</v>
          </cell>
          <cell r="AOM814" t="str">
            <v>Сметный расчет</v>
          </cell>
        </row>
        <row r="815">
          <cell r="B815" t="str">
            <v>Реконструкция каналов связи ССПИ Удорского РЭС (1 система)</v>
          </cell>
          <cell r="C815" t="str">
            <v>F_000-55-1-04.30-0148</v>
          </cell>
          <cell r="K815">
            <v>0</v>
          </cell>
          <cell r="S815">
            <v>0</v>
          </cell>
          <cell r="V815">
            <v>0</v>
          </cell>
          <cell r="CC815">
            <v>0</v>
          </cell>
          <cell r="DG815">
            <v>0</v>
          </cell>
          <cell r="EK815">
            <v>0</v>
          </cell>
          <cell r="OJ815">
            <v>0</v>
          </cell>
          <cell r="OP815">
            <v>0</v>
          </cell>
          <cell r="OQ815">
            <v>0</v>
          </cell>
          <cell r="OR815">
            <v>0</v>
          </cell>
          <cell r="OS815">
            <v>0</v>
          </cell>
          <cell r="OZ815">
            <v>0</v>
          </cell>
          <cell r="PD815">
            <v>0</v>
          </cell>
          <cell r="PF815">
            <v>0</v>
          </cell>
          <cell r="PH815">
            <v>0</v>
          </cell>
          <cell r="PZ815">
            <v>0</v>
          </cell>
          <cell r="QA815">
            <v>0</v>
          </cell>
          <cell r="QB815">
            <v>0</v>
          </cell>
          <cell r="QC815">
            <v>0</v>
          </cell>
          <cell r="QD815">
            <v>0</v>
          </cell>
          <cell r="QE815">
            <v>0</v>
          </cell>
          <cell r="QM815">
            <v>0</v>
          </cell>
          <cell r="QN815">
            <v>0</v>
          </cell>
          <cell r="QO815">
            <v>0</v>
          </cell>
          <cell r="QP815">
            <v>0</v>
          </cell>
          <cell r="QQ815">
            <v>0</v>
          </cell>
          <cell r="QR815">
            <v>0</v>
          </cell>
          <cell r="QZ815">
            <v>0</v>
          </cell>
          <cell r="RA815">
            <v>0</v>
          </cell>
          <cell r="RB815">
            <v>0</v>
          </cell>
          <cell r="RC815">
            <v>0</v>
          </cell>
          <cell r="RD815">
            <v>0</v>
          </cell>
          <cell r="RE815">
            <v>0</v>
          </cell>
          <cell r="RP815">
            <v>0</v>
          </cell>
          <cell r="SA815">
            <v>0</v>
          </cell>
          <cell r="AOM815" t="str">
            <v>Сметный расчет</v>
          </cell>
        </row>
        <row r="816">
          <cell r="B816" t="str">
            <v>Реконструкция комплекса телемеханики ССПИ Прилузского РЭС (1 система)</v>
          </cell>
          <cell r="C816" t="str">
            <v>F_000-55-1-04.40-0002</v>
          </cell>
          <cell r="K816">
            <v>0</v>
          </cell>
          <cell r="S816" t="str">
            <v xml:space="preserve"> </v>
          </cell>
          <cell r="V816">
            <v>0</v>
          </cell>
          <cell r="CC816">
            <v>0</v>
          </cell>
          <cell r="DG816">
            <v>0</v>
          </cell>
          <cell r="EK816">
            <v>0</v>
          </cell>
          <cell r="OJ816">
            <v>0</v>
          </cell>
          <cell r="OP816">
            <v>0</v>
          </cell>
          <cell r="OQ816">
            <v>0</v>
          </cell>
          <cell r="OR816">
            <v>0</v>
          </cell>
          <cell r="OS816">
            <v>0</v>
          </cell>
          <cell r="OZ816">
            <v>0</v>
          </cell>
          <cell r="PD816">
            <v>0</v>
          </cell>
          <cell r="PF816">
            <v>0</v>
          </cell>
          <cell r="PH816">
            <v>0</v>
          </cell>
          <cell r="PZ816">
            <v>0</v>
          </cell>
          <cell r="QA816">
            <v>0</v>
          </cell>
          <cell r="QB816">
            <v>0</v>
          </cell>
          <cell r="QC816">
            <v>0</v>
          </cell>
          <cell r="QD816">
            <v>0</v>
          </cell>
          <cell r="QE816">
            <v>0</v>
          </cell>
          <cell r="QM816">
            <v>0</v>
          </cell>
          <cell r="QN816">
            <v>0</v>
          </cell>
          <cell r="QO816">
            <v>0</v>
          </cell>
          <cell r="QP816">
            <v>0</v>
          </cell>
          <cell r="QQ816">
            <v>0</v>
          </cell>
          <cell r="QR816">
            <v>0</v>
          </cell>
          <cell r="QZ816">
            <v>0</v>
          </cell>
          <cell r="RA816">
            <v>0</v>
          </cell>
          <cell r="RB816">
            <v>0</v>
          </cell>
          <cell r="RC816">
            <v>0</v>
          </cell>
          <cell r="RD816">
            <v>0</v>
          </cell>
          <cell r="RE816">
            <v>0</v>
          </cell>
          <cell r="RP816">
            <v>0</v>
          </cell>
          <cell r="SA816">
            <v>0</v>
          </cell>
          <cell r="AOM816" t="str">
            <v>Сметный расчет</v>
          </cell>
        </row>
        <row r="817">
          <cell r="B817" t="str">
            <v>Реконструкция кровли здания ПС 35/6 кВ «Новая» (ВЭС) (720 кв.м.)</v>
          </cell>
          <cell r="C817" t="str">
            <v>F_000-51-1-06.10-0162</v>
          </cell>
          <cell r="K817">
            <v>2017</v>
          </cell>
          <cell r="S817" t="str">
            <v>Май 2017</v>
          </cell>
          <cell r="V817">
            <v>0</v>
          </cell>
          <cell r="CC817">
            <v>0</v>
          </cell>
          <cell r="DG817">
            <v>2922.8006100000002</v>
          </cell>
          <cell r="EK817">
            <v>0</v>
          </cell>
          <cell r="OJ817">
            <v>0</v>
          </cell>
          <cell r="OP817">
            <v>2922.8006099999998</v>
          </cell>
          <cell r="OQ817">
            <v>0</v>
          </cell>
          <cell r="OR817">
            <v>2816.4409999999998</v>
          </cell>
          <cell r="OS817">
            <v>0</v>
          </cell>
          <cell r="OZ817">
            <v>0</v>
          </cell>
          <cell r="PD817">
            <v>0</v>
          </cell>
          <cell r="PF817">
            <v>2922.8006099999998</v>
          </cell>
          <cell r="PH817">
            <v>0</v>
          </cell>
          <cell r="PZ817">
            <v>0</v>
          </cell>
          <cell r="QA817">
            <v>0</v>
          </cell>
          <cell r="QB817">
            <v>80</v>
          </cell>
          <cell r="QC817">
            <v>0</v>
          </cell>
          <cell r="QD817">
            <v>80</v>
          </cell>
          <cell r="QE817">
            <v>0</v>
          </cell>
          <cell r="QM817">
            <v>0</v>
          </cell>
          <cell r="QN817">
            <v>0</v>
          </cell>
          <cell r="QO817">
            <v>26.35961</v>
          </cell>
          <cell r="QP817">
            <v>0</v>
          </cell>
          <cell r="QQ817">
            <v>26.35961</v>
          </cell>
          <cell r="QR817">
            <v>0</v>
          </cell>
          <cell r="QZ817">
            <v>0</v>
          </cell>
          <cell r="RA817">
            <v>0</v>
          </cell>
          <cell r="RB817">
            <v>2816.4409999999998</v>
          </cell>
          <cell r="RC817">
            <v>0</v>
          </cell>
          <cell r="RD817">
            <v>2816.4409999999998</v>
          </cell>
          <cell r="RE817">
            <v>0</v>
          </cell>
          <cell r="RP817">
            <v>0</v>
          </cell>
          <cell r="SA817">
            <v>0</v>
          </cell>
          <cell r="AOM817" t="str">
            <v>Сводка затрат</v>
          </cell>
        </row>
        <row r="818">
          <cell r="B818" t="str">
            <v>Реконструкция ограждения территории ПС 110/6 кВ «Сухой Лог» (302 п.м.) в п. Кожва Печорского района (ПЭС) (302 п.м.)</v>
          </cell>
          <cell r="C818" t="str">
            <v>F_000-52-1-06.20-0001</v>
          </cell>
          <cell r="K818">
            <v>0</v>
          </cell>
          <cell r="S818" t="str">
            <v xml:space="preserve"> </v>
          </cell>
          <cell r="V818">
            <v>0</v>
          </cell>
          <cell r="CC818">
            <v>0</v>
          </cell>
          <cell r="DG818">
            <v>0</v>
          </cell>
          <cell r="EK818">
            <v>0</v>
          </cell>
          <cell r="OJ818">
            <v>0</v>
          </cell>
          <cell r="OP818">
            <v>0</v>
          </cell>
          <cell r="OQ818">
            <v>0</v>
          </cell>
          <cell r="OR818">
            <v>0</v>
          </cell>
          <cell r="OS818">
            <v>0</v>
          </cell>
          <cell r="OZ818">
            <v>0</v>
          </cell>
          <cell r="PD818">
            <v>0</v>
          </cell>
          <cell r="PF818">
            <v>0</v>
          </cell>
          <cell r="PH818">
            <v>0</v>
          </cell>
          <cell r="PZ818">
            <v>0</v>
          </cell>
          <cell r="QA818">
            <v>0</v>
          </cell>
          <cell r="QB818">
            <v>0</v>
          </cell>
          <cell r="QC818">
            <v>0</v>
          </cell>
          <cell r="QD818">
            <v>0</v>
          </cell>
          <cell r="QE818">
            <v>0</v>
          </cell>
          <cell r="QM818">
            <v>0</v>
          </cell>
          <cell r="QN818">
            <v>0</v>
          </cell>
          <cell r="QO818">
            <v>0</v>
          </cell>
          <cell r="QP818">
            <v>0</v>
          </cell>
          <cell r="QQ818">
            <v>0</v>
          </cell>
          <cell r="QR818">
            <v>0</v>
          </cell>
          <cell r="QZ818">
            <v>0</v>
          </cell>
          <cell r="RA818">
            <v>0</v>
          </cell>
          <cell r="RB818">
            <v>0</v>
          </cell>
          <cell r="RC818">
            <v>0</v>
          </cell>
          <cell r="RD818">
            <v>0</v>
          </cell>
          <cell r="RE818">
            <v>0</v>
          </cell>
          <cell r="RP818">
            <v>0</v>
          </cell>
          <cell r="SA818">
            <v>0</v>
          </cell>
          <cell r="AOM818" t="str">
            <v>Сметный расчет</v>
          </cell>
        </row>
        <row r="819">
          <cell r="B819" t="str">
            <v>Реконструкция ограждения базы ПО ПЭС в г. Усинск (ПЭС) (214,9 п.м.)</v>
          </cell>
          <cell r="C819" t="str">
            <v>F_000-52-1-06.20-0002</v>
          </cell>
          <cell r="K819">
            <v>2017</v>
          </cell>
          <cell r="S819" t="str">
            <v>Октябрь 2016</v>
          </cell>
          <cell r="V819">
            <v>0</v>
          </cell>
          <cell r="CC819">
            <v>180.50907999999998</v>
          </cell>
          <cell r="DG819">
            <v>2408.6102299999998</v>
          </cell>
          <cell r="EK819">
            <v>0</v>
          </cell>
          <cell r="OJ819">
            <v>0</v>
          </cell>
          <cell r="OP819">
            <v>2561.9362700000001</v>
          </cell>
          <cell r="OQ819">
            <v>150</v>
          </cell>
          <cell r="OR819">
            <v>2252.3847599999999</v>
          </cell>
          <cell r="OS819">
            <v>0</v>
          </cell>
          <cell r="OZ819">
            <v>0</v>
          </cell>
          <cell r="PD819">
            <v>153.50907999999998</v>
          </cell>
          <cell r="PF819">
            <v>2408.4271900000003</v>
          </cell>
          <cell r="PH819">
            <v>0</v>
          </cell>
          <cell r="PZ819">
            <v>0</v>
          </cell>
          <cell r="QA819">
            <v>0</v>
          </cell>
          <cell r="QB819">
            <v>103.30502777777778</v>
          </cell>
          <cell r="QC819">
            <v>0</v>
          </cell>
          <cell r="QD819">
            <v>103.30502777777778</v>
          </cell>
          <cell r="QE819">
            <v>0</v>
          </cell>
          <cell r="QM819">
            <v>0</v>
          </cell>
          <cell r="QN819">
            <v>0</v>
          </cell>
          <cell r="QO819">
            <v>55.229599999999991</v>
          </cell>
          <cell r="QP819">
            <v>3.50908</v>
          </cell>
          <cell r="QQ819">
            <v>51.720519999999993</v>
          </cell>
          <cell r="QR819">
            <v>0</v>
          </cell>
          <cell r="QZ819">
            <v>0</v>
          </cell>
          <cell r="RA819">
            <v>0</v>
          </cell>
          <cell r="RB819">
            <v>2252.3847599999999</v>
          </cell>
          <cell r="RC819">
            <v>0</v>
          </cell>
          <cell r="RD819">
            <v>2252.3847599999999</v>
          </cell>
          <cell r="RE819">
            <v>0</v>
          </cell>
          <cell r="RP819">
            <v>0</v>
          </cell>
          <cell r="SA819">
            <v>0</v>
          </cell>
          <cell r="AOM819" t="str">
            <v>Сводка затрат</v>
          </cell>
        </row>
        <row r="820">
          <cell r="B820"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820" t="str">
            <v>F_000-51-1-06.10-0660</v>
          </cell>
          <cell r="K820">
            <v>0</v>
          </cell>
          <cell r="S820" t="str">
            <v xml:space="preserve"> </v>
          </cell>
          <cell r="V820">
            <v>0</v>
          </cell>
          <cell r="CC820">
            <v>0</v>
          </cell>
          <cell r="DG820">
            <v>0</v>
          </cell>
          <cell r="EK820">
            <v>0</v>
          </cell>
          <cell r="OJ820">
            <v>0</v>
          </cell>
          <cell r="OP820">
            <v>0</v>
          </cell>
          <cell r="OQ820">
            <v>0</v>
          </cell>
          <cell r="OR820">
            <v>0</v>
          </cell>
          <cell r="OS820">
            <v>0</v>
          </cell>
          <cell r="OZ820">
            <v>0</v>
          </cell>
          <cell r="PD820">
            <v>0</v>
          </cell>
          <cell r="PF820">
            <v>0</v>
          </cell>
          <cell r="PH820">
            <v>0</v>
          </cell>
          <cell r="PZ820">
            <v>0</v>
          </cell>
          <cell r="QA820">
            <v>0</v>
          </cell>
          <cell r="QB820">
            <v>0</v>
          </cell>
          <cell r="QC820">
            <v>0</v>
          </cell>
          <cell r="QD820">
            <v>0</v>
          </cell>
          <cell r="QE820">
            <v>0</v>
          </cell>
          <cell r="QM820">
            <v>0</v>
          </cell>
          <cell r="QN820">
            <v>0</v>
          </cell>
          <cell r="QO820">
            <v>0</v>
          </cell>
          <cell r="QP820">
            <v>0</v>
          </cell>
          <cell r="QQ820">
            <v>0</v>
          </cell>
          <cell r="QR820">
            <v>0</v>
          </cell>
          <cell r="QZ820">
            <v>0</v>
          </cell>
          <cell r="RA820">
            <v>0</v>
          </cell>
          <cell r="RB820">
            <v>0</v>
          </cell>
          <cell r="RC820">
            <v>0</v>
          </cell>
          <cell r="RD820">
            <v>0</v>
          </cell>
          <cell r="RE820">
            <v>0</v>
          </cell>
          <cell r="RP820">
            <v>0</v>
          </cell>
          <cell r="SA820">
            <v>0</v>
          </cell>
          <cell r="AOM820" t="str">
            <v>Сметный расчет</v>
          </cell>
        </row>
        <row r="821">
          <cell r="B821" t="str">
            <v>Реконструкция здания ПСК для размещения персонала Возейского РЭС (ПЭС)(площадь застройки здания 340,2 кв.м.)</v>
          </cell>
          <cell r="C821" t="str">
            <v>F_000-52-1-06.10-0648</v>
          </cell>
          <cell r="K821">
            <v>2016</v>
          </cell>
          <cell r="S821" t="str">
            <v>Ноябрь 2016</v>
          </cell>
          <cell r="V821">
            <v>1180</v>
          </cell>
          <cell r="CC821">
            <v>1722.7263099999982</v>
          </cell>
          <cell r="DG821">
            <v>15283.669010000001</v>
          </cell>
          <cell r="EK821">
            <v>0</v>
          </cell>
          <cell r="OJ821">
            <v>1000</v>
          </cell>
          <cell r="OP821">
            <v>15522.445810000001</v>
          </cell>
          <cell r="OQ821">
            <v>1000</v>
          </cell>
          <cell r="OR821">
            <v>13799.719499999999</v>
          </cell>
          <cell r="OS821">
            <v>0</v>
          </cell>
          <cell r="OZ821">
            <v>0</v>
          </cell>
          <cell r="PD821">
            <v>14522.445810000001</v>
          </cell>
          <cell r="PF821">
            <v>0</v>
          </cell>
          <cell r="PH821">
            <v>0</v>
          </cell>
          <cell r="PZ821">
            <v>0</v>
          </cell>
          <cell r="QA821">
            <v>0</v>
          </cell>
          <cell r="QB821">
            <v>418.81277</v>
          </cell>
          <cell r="QC821">
            <v>418.81277</v>
          </cell>
          <cell r="QD821">
            <v>0</v>
          </cell>
          <cell r="QE821">
            <v>0</v>
          </cell>
          <cell r="QM821">
            <v>0</v>
          </cell>
          <cell r="QN821">
            <v>0</v>
          </cell>
          <cell r="QO821">
            <v>243.91354000000001</v>
          </cell>
          <cell r="QP821">
            <v>243.91354000000001</v>
          </cell>
          <cell r="QQ821">
            <v>0</v>
          </cell>
          <cell r="QR821">
            <v>0</v>
          </cell>
          <cell r="QZ821">
            <v>0</v>
          </cell>
          <cell r="RA821">
            <v>0</v>
          </cell>
          <cell r="RB821">
            <v>60</v>
          </cell>
          <cell r="RC821">
            <v>60</v>
          </cell>
          <cell r="RD821">
            <v>0</v>
          </cell>
          <cell r="RE821">
            <v>0</v>
          </cell>
          <cell r="RP821">
            <v>0</v>
          </cell>
          <cell r="SA821">
            <v>0</v>
          </cell>
          <cell r="AOM821" t="str">
            <v>Сводка затрат</v>
          </cell>
        </row>
        <row r="822">
          <cell r="EK822">
            <v>0</v>
          </cell>
          <cell r="PD822">
            <v>0</v>
          </cell>
          <cell r="PF822">
            <v>0</v>
          </cell>
        </row>
        <row r="823">
          <cell r="B823" t="str">
            <v>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v>
          </cell>
          <cell r="C823" t="str">
            <v>G_000-53-1-06.10-0002</v>
          </cell>
          <cell r="K823">
            <v>0</v>
          </cell>
          <cell r="S823">
            <v>0</v>
          </cell>
          <cell r="V823">
            <v>0</v>
          </cell>
          <cell r="CC823">
            <v>0</v>
          </cell>
          <cell r="DG823">
            <v>0</v>
          </cell>
          <cell r="EK823">
            <v>0</v>
          </cell>
          <cell r="OJ823">
            <v>0</v>
          </cell>
          <cell r="OP823">
            <v>0</v>
          </cell>
          <cell r="OQ823">
            <v>0</v>
          </cell>
          <cell r="OR823">
            <v>0</v>
          </cell>
          <cell r="OS823">
            <v>0</v>
          </cell>
          <cell r="OZ823">
            <v>0</v>
          </cell>
          <cell r="PD823">
            <v>0</v>
          </cell>
          <cell r="PF823">
            <v>0</v>
          </cell>
          <cell r="PH823">
            <v>0</v>
          </cell>
          <cell r="PZ823">
            <v>0</v>
          </cell>
          <cell r="QA823">
            <v>0</v>
          </cell>
          <cell r="QB823">
            <v>0</v>
          </cell>
          <cell r="QC823">
            <v>0</v>
          </cell>
          <cell r="QD823">
            <v>0</v>
          </cell>
          <cell r="QE823">
            <v>0</v>
          </cell>
          <cell r="QM823">
            <v>0</v>
          </cell>
          <cell r="QN823">
            <v>0</v>
          </cell>
          <cell r="QO823">
            <v>0</v>
          </cell>
          <cell r="QP823">
            <v>0</v>
          </cell>
          <cell r="QQ823">
            <v>0</v>
          </cell>
          <cell r="QR823">
            <v>0</v>
          </cell>
          <cell r="QZ823">
            <v>0</v>
          </cell>
          <cell r="RA823">
            <v>0</v>
          </cell>
          <cell r="RB823">
            <v>0</v>
          </cell>
          <cell r="RC823">
            <v>0</v>
          </cell>
          <cell r="RD823">
            <v>0</v>
          </cell>
          <cell r="RE823">
            <v>0</v>
          </cell>
          <cell r="RP823">
            <v>0</v>
          </cell>
          <cell r="SA823">
            <v>0</v>
          </cell>
          <cell r="AOM823" t="str">
            <v>Сметный расчет</v>
          </cell>
        </row>
        <row r="824">
          <cell r="B824"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824" t="str">
            <v>G_000-51-1-04.20-0145</v>
          </cell>
          <cell r="K824">
            <v>2016</v>
          </cell>
          <cell r="S824" t="str">
            <v>Июль 2016</v>
          </cell>
          <cell r="V824">
            <v>0</v>
          </cell>
          <cell r="CC824">
            <v>87.011970000000005</v>
          </cell>
          <cell r="DG824">
            <v>2769.16408</v>
          </cell>
          <cell r="EK824">
            <v>0</v>
          </cell>
          <cell r="OJ824">
            <v>0</v>
          </cell>
          <cell r="OP824">
            <v>2856.17605</v>
          </cell>
          <cell r="OQ824">
            <v>60</v>
          </cell>
          <cell r="OR824">
            <v>2271.1672599999997</v>
          </cell>
          <cell r="OS824">
            <v>0</v>
          </cell>
          <cell r="OZ824">
            <v>0</v>
          </cell>
          <cell r="PD824">
            <v>2856.17605</v>
          </cell>
          <cell r="PF824">
            <v>0</v>
          </cell>
          <cell r="PH824">
            <v>0</v>
          </cell>
          <cell r="PZ824">
            <v>0</v>
          </cell>
          <cell r="QA824">
            <v>0</v>
          </cell>
          <cell r="QB824">
            <v>25.608340000000002</v>
          </cell>
          <cell r="QC824">
            <v>25.608340000000002</v>
          </cell>
          <cell r="QD824">
            <v>0</v>
          </cell>
          <cell r="QE824">
            <v>0</v>
          </cell>
          <cell r="QM824">
            <v>0</v>
          </cell>
          <cell r="QN824">
            <v>0</v>
          </cell>
          <cell r="QO824">
            <v>1.4036300000000002</v>
          </cell>
          <cell r="QP824">
            <v>1.4036300000000002</v>
          </cell>
          <cell r="QQ824">
            <v>0</v>
          </cell>
          <cell r="QR824">
            <v>0</v>
          </cell>
          <cell r="QZ824">
            <v>0</v>
          </cell>
          <cell r="RA824">
            <v>0</v>
          </cell>
          <cell r="RB824">
            <v>2829.1640799999996</v>
          </cell>
          <cell r="RC824">
            <v>2829.1640799999996</v>
          </cell>
          <cell r="RD824">
            <v>0</v>
          </cell>
          <cell r="RE824">
            <v>0</v>
          </cell>
          <cell r="RP824">
            <v>0</v>
          </cell>
          <cell r="SA824">
            <v>0</v>
          </cell>
          <cell r="AOM824" t="str">
            <v>Сводка затрат</v>
          </cell>
        </row>
        <row r="825">
          <cell r="B825" t="str">
            <v>Реконструкция на объектах ремонтно-производственные базы ГРЭС и СМиТ ПО ВЭС в части установки АУПС и СОУЭ людей о пожаре (1 компл.)</v>
          </cell>
          <cell r="C825" t="str">
            <v>G_000-51-1-04.20-0146</v>
          </cell>
          <cell r="K825">
            <v>2017</v>
          </cell>
          <cell r="S825" t="str">
            <v>Январь 2017</v>
          </cell>
          <cell r="V825">
            <v>0</v>
          </cell>
          <cell r="CC825">
            <v>0</v>
          </cell>
          <cell r="DG825">
            <v>5676.5104499999998</v>
          </cell>
          <cell r="EK825">
            <v>0</v>
          </cell>
          <cell r="OJ825">
            <v>0</v>
          </cell>
          <cell r="OP825">
            <v>5676.5104499999998</v>
          </cell>
          <cell r="OQ825">
            <v>120</v>
          </cell>
          <cell r="OR825">
            <v>4137.5808399999996</v>
          </cell>
          <cell r="OS825">
            <v>0</v>
          </cell>
          <cell r="OZ825">
            <v>0</v>
          </cell>
          <cell r="PD825">
            <v>0</v>
          </cell>
          <cell r="PF825">
            <v>5676.5104499999998</v>
          </cell>
          <cell r="PH825">
            <v>0</v>
          </cell>
          <cell r="PZ825">
            <v>0</v>
          </cell>
          <cell r="QA825">
            <v>0</v>
          </cell>
          <cell r="QB825">
            <v>220</v>
          </cell>
          <cell r="QC825">
            <v>0</v>
          </cell>
          <cell r="QD825">
            <v>220</v>
          </cell>
          <cell r="QE825">
            <v>0</v>
          </cell>
          <cell r="QM825">
            <v>0</v>
          </cell>
          <cell r="QN825">
            <v>0</v>
          </cell>
          <cell r="QO825">
            <v>162.50452999999999</v>
          </cell>
          <cell r="QP825">
            <v>0</v>
          </cell>
          <cell r="QQ825">
            <v>162.50452999999999</v>
          </cell>
          <cell r="QR825">
            <v>0</v>
          </cell>
          <cell r="QZ825">
            <v>0</v>
          </cell>
          <cell r="RA825">
            <v>0</v>
          </cell>
          <cell r="RB825">
            <v>5294.0059199999996</v>
          </cell>
          <cell r="RC825">
            <v>0</v>
          </cell>
          <cell r="RD825">
            <v>5294.0059199999996</v>
          </cell>
          <cell r="RE825">
            <v>0</v>
          </cell>
          <cell r="RP825">
            <v>0</v>
          </cell>
          <cell r="SA825">
            <v>0</v>
          </cell>
          <cell r="AOM825" t="str">
            <v>Сводка затрат</v>
          </cell>
        </row>
        <row r="826">
          <cell r="B826"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826" t="str">
            <v>F_000-55-1-04.20-0029</v>
          </cell>
          <cell r="K826">
            <v>2016</v>
          </cell>
          <cell r="S826" t="str">
            <v xml:space="preserve"> </v>
          </cell>
          <cell r="V826">
            <v>0</v>
          </cell>
          <cell r="CC826">
            <v>122.62516000000005</v>
          </cell>
          <cell r="DG826">
            <v>2600</v>
          </cell>
          <cell r="EK826">
            <v>0</v>
          </cell>
          <cell r="OJ826">
            <v>0</v>
          </cell>
          <cell r="OP826">
            <v>2722.6251600000001</v>
          </cell>
          <cell r="OQ826">
            <v>0</v>
          </cell>
          <cell r="OR826">
            <v>2600</v>
          </cell>
          <cell r="OS826">
            <v>0</v>
          </cell>
          <cell r="OZ826">
            <v>0</v>
          </cell>
          <cell r="PD826">
            <v>2722.6251600000001</v>
          </cell>
          <cell r="PF826">
            <v>0</v>
          </cell>
          <cell r="PH826">
            <v>0</v>
          </cell>
          <cell r="PZ826">
            <v>0</v>
          </cell>
          <cell r="QA826">
            <v>0</v>
          </cell>
          <cell r="QB826">
            <v>121.42</v>
          </cell>
          <cell r="QC826">
            <v>121.42</v>
          </cell>
          <cell r="QD826">
            <v>0</v>
          </cell>
          <cell r="QE826">
            <v>0</v>
          </cell>
          <cell r="QM826">
            <v>0</v>
          </cell>
          <cell r="QN826">
            <v>0</v>
          </cell>
          <cell r="QO826">
            <v>1.20516</v>
          </cell>
          <cell r="QP826">
            <v>1.20516</v>
          </cell>
          <cell r="QQ826">
            <v>0</v>
          </cell>
          <cell r="QR826">
            <v>0</v>
          </cell>
          <cell r="QZ826">
            <v>0</v>
          </cell>
          <cell r="RA826">
            <v>0</v>
          </cell>
          <cell r="RB826">
            <v>2600</v>
          </cell>
          <cell r="RC826">
            <v>2600</v>
          </cell>
          <cell r="RD826">
            <v>0</v>
          </cell>
          <cell r="RE826">
            <v>0</v>
          </cell>
          <cell r="RP826">
            <v>0</v>
          </cell>
          <cell r="SA826">
            <v>0</v>
          </cell>
          <cell r="AOM826" t="str">
            <v>Расчет стоимости</v>
          </cell>
        </row>
        <row r="827">
          <cell r="B827"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827" t="str">
            <v>G_000-53-1-06.10-0001</v>
          </cell>
          <cell r="K827">
            <v>2017</v>
          </cell>
          <cell r="S827" t="str">
            <v>Июль 2017</v>
          </cell>
          <cell r="V827">
            <v>0</v>
          </cell>
          <cell r="CC827">
            <v>20.30846</v>
          </cell>
          <cell r="DG827">
            <v>92.614370000000008</v>
          </cell>
          <cell r="EK827">
            <v>651.17015000000004</v>
          </cell>
          <cell r="OJ827">
            <v>0</v>
          </cell>
          <cell r="OP827">
            <v>683.25882999999999</v>
          </cell>
          <cell r="OQ827">
            <v>50.910089999999997</v>
          </cell>
          <cell r="OR827">
            <v>387.14834999999999</v>
          </cell>
          <cell r="OS827">
            <v>203.99519000000001</v>
          </cell>
          <cell r="OZ827">
            <v>0</v>
          </cell>
          <cell r="PD827">
            <v>36.09355</v>
          </cell>
          <cell r="PF827">
            <v>647.16528000000005</v>
          </cell>
          <cell r="PH827">
            <v>0</v>
          </cell>
          <cell r="PZ827">
            <v>0</v>
          </cell>
          <cell r="QA827">
            <v>0</v>
          </cell>
          <cell r="QB827">
            <v>0.51060000000000005</v>
          </cell>
          <cell r="QC827">
            <v>0</v>
          </cell>
          <cell r="QD827">
            <v>0.51060000000000005</v>
          </cell>
          <cell r="QE827">
            <v>0</v>
          </cell>
          <cell r="QM827">
            <v>0</v>
          </cell>
          <cell r="QN827">
            <v>0</v>
          </cell>
          <cell r="QO827">
            <v>4.62615</v>
          </cell>
          <cell r="QP827">
            <v>0.18346000000000001</v>
          </cell>
          <cell r="QQ827">
            <v>4.4426899999999998</v>
          </cell>
          <cell r="QR827">
            <v>0</v>
          </cell>
          <cell r="QZ827">
            <v>0</v>
          </cell>
          <cell r="RA827">
            <v>0</v>
          </cell>
          <cell r="RB827">
            <v>229.0434711111111</v>
          </cell>
          <cell r="RC827">
            <v>0</v>
          </cell>
          <cell r="RD827">
            <v>229.0434711111111</v>
          </cell>
          <cell r="RE827">
            <v>0</v>
          </cell>
          <cell r="RP827">
            <v>0</v>
          </cell>
          <cell r="SA827">
            <v>0</v>
          </cell>
          <cell r="AOM827" t="str">
            <v>Сводка затрат</v>
          </cell>
        </row>
        <row r="828">
          <cell r="B828" t="str">
            <v>Реконструкция системы отопления здания РПБ ПС 110/35/10кВ «Нижний Одес» в Сосногорском районе Республики Коми (1 система)</v>
          </cell>
          <cell r="C828" t="str">
            <v>G_000-54-1-06.10-0029</v>
          </cell>
          <cell r="K828">
            <v>2017</v>
          </cell>
          <cell r="S828" t="str">
            <v>Декабрь 2016</v>
          </cell>
          <cell r="V828">
            <v>0</v>
          </cell>
          <cell r="CC828">
            <v>188.74739000000002</v>
          </cell>
          <cell r="DG828">
            <v>3387.6632100000002</v>
          </cell>
          <cell r="EK828">
            <v>660.02532999999994</v>
          </cell>
          <cell r="OJ828">
            <v>0</v>
          </cell>
          <cell r="OP828">
            <v>3666.53078</v>
          </cell>
          <cell r="OQ828">
            <v>184.8</v>
          </cell>
          <cell r="OR828">
            <v>2967.2905500000002</v>
          </cell>
          <cell r="OS828">
            <v>212.12244999999999</v>
          </cell>
          <cell r="OZ828">
            <v>0</v>
          </cell>
          <cell r="PD828">
            <v>188.74739000000002</v>
          </cell>
          <cell r="PF828">
            <v>3477.7833900000001</v>
          </cell>
          <cell r="PH828">
            <v>0</v>
          </cell>
          <cell r="PZ828">
            <v>0</v>
          </cell>
          <cell r="QA828">
            <v>0</v>
          </cell>
          <cell r="QB828">
            <v>225.17433777777779</v>
          </cell>
          <cell r="QC828">
            <v>0</v>
          </cell>
          <cell r="QD828">
            <v>225.17433777777779</v>
          </cell>
          <cell r="QE828">
            <v>0</v>
          </cell>
          <cell r="QM828">
            <v>0</v>
          </cell>
          <cell r="QN828">
            <v>0</v>
          </cell>
          <cell r="QO828">
            <v>88.766720000000007</v>
          </cell>
          <cell r="QP828">
            <v>3.94739</v>
          </cell>
          <cell r="QQ828">
            <v>84.819330000000008</v>
          </cell>
          <cell r="QR828">
            <v>0</v>
          </cell>
          <cell r="QZ828">
            <v>0</v>
          </cell>
          <cell r="RA828">
            <v>0</v>
          </cell>
          <cell r="RB828">
            <v>186.45000000000002</v>
          </cell>
          <cell r="RC828">
            <v>0</v>
          </cell>
          <cell r="RD828">
            <v>186.45000000000002</v>
          </cell>
          <cell r="RE828">
            <v>0</v>
          </cell>
          <cell r="RP828">
            <v>0</v>
          </cell>
          <cell r="SA828">
            <v>0</v>
          </cell>
          <cell r="AOM828" t="str">
            <v>Сводка затрат</v>
          </cell>
        </row>
        <row r="829">
          <cell r="B829"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829" t="str">
            <v>G_000-54-1-04.20-0630</v>
          </cell>
          <cell r="K829">
            <v>2017</v>
          </cell>
          <cell r="S829" t="str">
            <v>Январь 2017</v>
          </cell>
          <cell r="V829">
            <v>0</v>
          </cell>
          <cell r="CC829">
            <v>0</v>
          </cell>
          <cell r="DG829">
            <v>947.59887000000015</v>
          </cell>
          <cell r="EK829">
            <v>0</v>
          </cell>
          <cell r="OJ829">
            <v>0</v>
          </cell>
          <cell r="OP829">
            <v>947.59887000000003</v>
          </cell>
          <cell r="OQ829">
            <v>63.628529999999998</v>
          </cell>
          <cell r="OR829">
            <v>717.28668000000005</v>
          </cell>
          <cell r="OS829">
            <v>0</v>
          </cell>
          <cell r="OZ829">
            <v>0</v>
          </cell>
          <cell r="PD829">
            <v>63.628530000000005</v>
          </cell>
          <cell r="PF829">
            <v>883.97034000000008</v>
          </cell>
          <cell r="PH829">
            <v>0</v>
          </cell>
          <cell r="PZ829">
            <v>0</v>
          </cell>
          <cell r="QA829">
            <v>0</v>
          </cell>
          <cell r="QB829">
            <v>34.5</v>
          </cell>
          <cell r="QC829">
            <v>0</v>
          </cell>
          <cell r="QD829">
            <v>34.5</v>
          </cell>
          <cell r="QE829">
            <v>0</v>
          </cell>
          <cell r="QM829">
            <v>0</v>
          </cell>
          <cell r="QN829">
            <v>0</v>
          </cell>
          <cell r="QO829">
            <v>25.1858</v>
          </cell>
          <cell r="QP829">
            <v>0</v>
          </cell>
          <cell r="QQ829">
            <v>25.1858</v>
          </cell>
          <cell r="QR829">
            <v>0</v>
          </cell>
          <cell r="QZ829">
            <v>0</v>
          </cell>
          <cell r="RA829">
            <v>0</v>
          </cell>
          <cell r="RB829">
            <v>887.91307000000006</v>
          </cell>
          <cell r="RC829">
            <v>63.628529999999998</v>
          </cell>
          <cell r="RD829">
            <v>824.28454000000011</v>
          </cell>
          <cell r="RE829">
            <v>0</v>
          </cell>
          <cell r="RP829">
            <v>0</v>
          </cell>
          <cell r="SA829">
            <v>0</v>
          </cell>
          <cell r="AOM829" t="str">
            <v>Сводка затрат</v>
          </cell>
        </row>
        <row r="830">
          <cell r="B830" t="str">
            <v>Реконструкция ограждения территории РПБ Прилузского РЭС (ЮЭС) (496 п.м.)</v>
          </cell>
          <cell r="C830" t="str">
            <v>F_000-55-1-06.20-0003</v>
          </cell>
          <cell r="K830">
            <v>2017</v>
          </cell>
          <cell r="S830" t="str">
            <v>Ноябрь 2016</v>
          </cell>
          <cell r="V830">
            <v>0</v>
          </cell>
          <cell r="CC830">
            <v>144.5855</v>
          </cell>
          <cell r="DG830">
            <v>498.11922000000004</v>
          </cell>
          <cell r="EK830">
            <v>5606.25</v>
          </cell>
          <cell r="OJ830">
            <v>0</v>
          </cell>
          <cell r="OP830">
            <v>5515.58608</v>
          </cell>
          <cell r="OQ830">
            <v>142.47999999999999</v>
          </cell>
          <cell r="OR830">
            <v>4872.8813600000003</v>
          </cell>
          <cell r="OS830">
            <v>0</v>
          </cell>
          <cell r="OZ830">
            <v>0</v>
          </cell>
          <cell r="PD830">
            <v>144.5855</v>
          </cell>
          <cell r="PF830">
            <v>5371.0005799999999</v>
          </cell>
          <cell r="PH830">
            <v>0</v>
          </cell>
          <cell r="PZ830">
            <v>0</v>
          </cell>
          <cell r="QA830">
            <v>0</v>
          </cell>
          <cell r="QB830">
            <v>608.18000000000006</v>
          </cell>
          <cell r="QC830">
            <v>142.47999999999999</v>
          </cell>
          <cell r="QD830">
            <v>465.70000000000005</v>
          </cell>
          <cell r="QE830">
            <v>0</v>
          </cell>
          <cell r="QM830">
            <v>0</v>
          </cell>
          <cell r="QN830">
            <v>0</v>
          </cell>
          <cell r="QO830">
            <v>34.524720000000002</v>
          </cell>
          <cell r="QP830">
            <v>2.1055000000000001</v>
          </cell>
          <cell r="QQ830">
            <v>32.419220000000003</v>
          </cell>
          <cell r="QR830">
            <v>0</v>
          </cell>
          <cell r="QZ830">
            <v>0</v>
          </cell>
          <cell r="RA830">
            <v>0</v>
          </cell>
          <cell r="RB830">
            <v>0</v>
          </cell>
          <cell r="RC830">
            <v>0</v>
          </cell>
          <cell r="RD830">
            <v>0</v>
          </cell>
          <cell r="RE830">
            <v>0</v>
          </cell>
          <cell r="RP830">
            <v>143.75</v>
          </cell>
          <cell r="SA830">
            <v>0</v>
          </cell>
          <cell r="AOM830" t="str">
            <v>Сводка затрат</v>
          </cell>
        </row>
        <row r="832">
          <cell r="B832" t="str">
            <v>Реконструкция в помещениях зданий базы Корткеросского РЭС и ПС 110/10 кВ «Корткерос» (ЮЭС) в части монтажа АОПС (1 компл.)</v>
          </cell>
          <cell r="C832" t="str">
            <v>F_000-55-1-04.20-0025</v>
          </cell>
          <cell r="K832">
            <v>2016</v>
          </cell>
          <cell r="S832" t="str">
            <v xml:space="preserve"> </v>
          </cell>
          <cell r="V832">
            <v>0</v>
          </cell>
          <cell r="CC832">
            <v>763.6857</v>
          </cell>
          <cell r="DG832">
            <v>0</v>
          </cell>
          <cell r="EK832">
            <v>0</v>
          </cell>
          <cell r="OJ832">
            <v>0</v>
          </cell>
          <cell r="OP832">
            <v>763.6857</v>
          </cell>
          <cell r="OQ832">
            <v>0</v>
          </cell>
          <cell r="OR832">
            <v>743.59500000000003</v>
          </cell>
          <cell r="OS832">
            <v>0</v>
          </cell>
          <cell r="OZ832">
            <v>0</v>
          </cell>
          <cell r="PD832">
            <v>763.6857</v>
          </cell>
          <cell r="PF832">
            <v>0</v>
          </cell>
          <cell r="PH832">
            <v>0</v>
          </cell>
          <cell r="PZ832">
            <v>0</v>
          </cell>
          <cell r="QA832">
            <v>0</v>
          </cell>
          <cell r="QB832">
            <v>15.912930000000001</v>
          </cell>
          <cell r="QC832">
            <v>15.912930000000001</v>
          </cell>
          <cell r="QD832">
            <v>0</v>
          </cell>
          <cell r="QE832">
            <v>0</v>
          </cell>
          <cell r="QM832">
            <v>0</v>
          </cell>
          <cell r="QN832">
            <v>0</v>
          </cell>
          <cell r="QO832">
            <v>4.1777700000000006</v>
          </cell>
          <cell r="QP832">
            <v>4.1777700000000006</v>
          </cell>
          <cell r="QQ832">
            <v>0</v>
          </cell>
          <cell r="QR832">
            <v>0</v>
          </cell>
          <cell r="QZ832">
            <v>0</v>
          </cell>
          <cell r="RA832">
            <v>0</v>
          </cell>
          <cell r="RB832">
            <v>743.59500000000003</v>
          </cell>
          <cell r="RC832">
            <v>743.59500000000003</v>
          </cell>
          <cell r="RD832">
            <v>0</v>
          </cell>
          <cell r="RE832">
            <v>0</v>
          </cell>
          <cell r="RP832">
            <v>0</v>
          </cell>
          <cell r="SA832">
            <v>0</v>
          </cell>
          <cell r="AOM832" t="str">
            <v>Расчет стоимости</v>
          </cell>
        </row>
        <row r="833">
          <cell r="B833"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833" t="str">
            <v>F_000-55-1-04.20-0028</v>
          </cell>
          <cell r="K833">
            <v>2015</v>
          </cell>
          <cell r="S833" t="str">
            <v>Декабрь 2015</v>
          </cell>
          <cell r="V833">
            <v>4075.1745799999999</v>
          </cell>
          <cell r="CC833">
            <v>444.10338999999999</v>
          </cell>
          <cell r="DG833">
            <v>0</v>
          </cell>
          <cell r="EK833">
            <v>0</v>
          </cell>
          <cell r="OJ833">
            <v>3852.8355999999999</v>
          </cell>
          <cell r="OP833">
            <v>3852.8355999999999</v>
          </cell>
          <cell r="OQ833">
            <v>186.7834</v>
          </cell>
          <cell r="OR833">
            <v>1871.2578699999999</v>
          </cell>
          <cell r="OS833">
            <v>1644.4163599999999</v>
          </cell>
          <cell r="OZ833">
            <v>0</v>
          </cell>
          <cell r="PD833">
            <v>0</v>
          </cell>
          <cell r="PF833">
            <v>0</v>
          </cell>
          <cell r="PH833">
            <v>0</v>
          </cell>
          <cell r="PZ833">
            <v>0</v>
          </cell>
          <cell r="QA833">
            <v>80</v>
          </cell>
          <cell r="QB833">
            <v>0</v>
          </cell>
          <cell r="QC833">
            <v>0</v>
          </cell>
          <cell r="QD833">
            <v>0</v>
          </cell>
          <cell r="QE833">
            <v>0</v>
          </cell>
          <cell r="QM833">
            <v>0</v>
          </cell>
          <cell r="QN833">
            <v>70.377970000000005</v>
          </cell>
          <cell r="QO833">
            <v>0</v>
          </cell>
          <cell r="QP833">
            <v>0</v>
          </cell>
          <cell r="QQ833">
            <v>0</v>
          </cell>
          <cell r="QR833">
            <v>0</v>
          </cell>
          <cell r="QZ833">
            <v>0</v>
          </cell>
          <cell r="RA833">
            <v>0</v>
          </cell>
          <cell r="RB833">
            <v>0</v>
          </cell>
          <cell r="RC833">
            <v>0</v>
          </cell>
          <cell r="RD833">
            <v>0</v>
          </cell>
          <cell r="RE833">
            <v>0</v>
          </cell>
          <cell r="RP833">
            <v>0</v>
          </cell>
          <cell r="SA833">
            <v>0</v>
          </cell>
          <cell r="AOM833" t="str">
            <v>Сводка затрат</v>
          </cell>
        </row>
        <row r="834">
          <cell r="B834" t="str">
            <v>Реконструкция ограждения территории ПС 110/10кВ "Городская" (ПЭС) (200,65 п.м.)</v>
          </cell>
          <cell r="C834" t="str">
            <v>F_000-52-1-06.20-0617</v>
          </cell>
          <cell r="K834">
            <v>2015</v>
          </cell>
          <cell r="S834" t="str">
            <v>Сентябрь 2014</v>
          </cell>
          <cell r="V834">
            <v>827.69295000000011</v>
          </cell>
          <cell r="CC834">
            <v>1506.11312</v>
          </cell>
          <cell r="DG834">
            <v>0</v>
          </cell>
          <cell r="EK834">
            <v>0</v>
          </cell>
          <cell r="OJ834">
            <v>2035.1011100000001</v>
          </cell>
          <cell r="OP834">
            <v>2035.1011100000001</v>
          </cell>
          <cell r="OQ834">
            <v>301</v>
          </cell>
          <cell r="OR834">
            <v>1659.472</v>
          </cell>
          <cell r="OS834">
            <v>0</v>
          </cell>
          <cell r="OZ834">
            <v>0</v>
          </cell>
          <cell r="PD834">
            <v>0</v>
          </cell>
          <cell r="PF834">
            <v>0</v>
          </cell>
          <cell r="PH834">
            <v>0</v>
          </cell>
          <cell r="PZ834">
            <v>0</v>
          </cell>
          <cell r="QA834">
            <v>36</v>
          </cell>
          <cell r="QB834">
            <v>0</v>
          </cell>
          <cell r="QC834">
            <v>0</v>
          </cell>
          <cell r="QD834">
            <v>0</v>
          </cell>
          <cell r="QE834">
            <v>0</v>
          </cell>
          <cell r="QM834">
            <v>0</v>
          </cell>
          <cell r="QN834">
            <v>38.629109999999997</v>
          </cell>
          <cell r="QO834">
            <v>0</v>
          </cell>
          <cell r="QP834">
            <v>0</v>
          </cell>
          <cell r="QQ834">
            <v>0</v>
          </cell>
          <cell r="QR834">
            <v>0</v>
          </cell>
          <cell r="QZ834">
            <v>301</v>
          </cell>
          <cell r="RA834">
            <v>0</v>
          </cell>
          <cell r="RB834">
            <v>0</v>
          </cell>
          <cell r="RC834">
            <v>0</v>
          </cell>
          <cell r="RD834">
            <v>0</v>
          </cell>
          <cell r="RE834">
            <v>0</v>
          </cell>
          <cell r="RP834">
            <v>0</v>
          </cell>
          <cell r="SA834">
            <v>0</v>
          </cell>
          <cell r="AOM834" t="str">
            <v>Сводка затрат</v>
          </cell>
        </row>
        <row r="835">
          <cell r="B835" t="str">
            <v>Реконструкция периметрового ограждения базы Ижемского РЭС (ЦЭС) (692 п.м.)</v>
          </cell>
          <cell r="C835" t="str">
            <v>F_000-54-1-06.70-0002</v>
          </cell>
          <cell r="K835">
            <v>2015</v>
          </cell>
          <cell r="S835" t="str">
            <v>Декабрь 2014</v>
          </cell>
          <cell r="V835">
            <v>2730.3508499999998</v>
          </cell>
          <cell r="CC835">
            <v>96.961650000000006</v>
          </cell>
          <cell r="DG835">
            <v>0</v>
          </cell>
          <cell r="EK835">
            <v>0</v>
          </cell>
          <cell r="OJ835">
            <v>2430.7838700000002</v>
          </cell>
          <cell r="OP835">
            <v>2430.7838700000002</v>
          </cell>
          <cell r="OQ835">
            <v>115.38208</v>
          </cell>
          <cell r="OR835">
            <v>2202.9368399999998</v>
          </cell>
          <cell r="OS835">
            <v>0</v>
          </cell>
          <cell r="OZ835">
            <v>0</v>
          </cell>
          <cell r="PD835">
            <v>0</v>
          </cell>
          <cell r="PF835">
            <v>0</v>
          </cell>
          <cell r="PH835">
            <v>0</v>
          </cell>
          <cell r="PZ835">
            <v>0</v>
          </cell>
          <cell r="QA835">
            <v>58.59</v>
          </cell>
          <cell r="QB835">
            <v>0</v>
          </cell>
          <cell r="QC835">
            <v>0</v>
          </cell>
          <cell r="QD835">
            <v>0</v>
          </cell>
          <cell r="QE835">
            <v>0</v>
          </cell>
          <cell r="QM835">
            <v>0</v>
          </cell>
          <cell r="QN835">
            <v>53.874949999999998</v>
          </cell>
          <cell r="QO835">
            <v>0</v>
          </cell>
          <cell r="QP835">
            <v>0</v>
          </cell>
          <cell r="QQ835">
            <v>0</v>
          </cell>
          <cell r="QR835">
            <v>0</v>
          </cell>
          <cell r="QZ835">
            <v>115.38208</v>
          </cell>
          <cell r="RA835">
            <v>0</v>
          </cell>
          <cell r="RB835">
            <v>0</v>
          </cell>
          <cell r="RC835">
            <v>0</v>
          </cell>
          <cell r="RD835">
            <v>0</v>
          </cell>
          <cell r="RE835">
            <v>0</v>
          </cell>
          <cell r="RP835">
            <v>0</v>
          </cell>
          <cell r="SA835">
            <v>0</v>
          </cell>
          <cell r="AOM835" t="str">
            <v>Сводка затрат</v>
          </cell>
        </row>
        <row r="836">
          <cell r="B836" t="str">
            <v>Реконструкция оборудования ОРУ-110 кВ ПС 110/10 кВ «Городская» с установкой коммутационных аппаратов 110 кВ (6 шт.) в г. Печора</v>
          </cell>
          <cell r="C836" t="str">
            <v>I_000-52-1-03.13-0212</v>
          </cell>
          <cell r="K836">
            <v>0</v>
          </cell>
          <cell r="S836" t="str">
            <v xml:space="preserve"> </v>
          </cell>
          <cell r="V836">
            <v>0</v>
          </cell>
          <cell r="CC836">
            <v>0</v>
          </cell>
          <cell r="DG836">
            <v>0</v>
          </cell>
          <cell r="EK836">
            <v>0</v>
          </cell>
          <cell r="OJ836">
            <v>0</v>
          </cell>
          <cell r="OP836">
            <v>0</v>
          </cell>
          <cell r="OQ836">
            <v>0</v>
          </cell>
          <cell r="OR836">
            <v>0</v>
          </cell>
          <cell r="OS836">
            <v>0</v>
          </cell>
          <cell r="OZ836">
            <v>0</v>
          </cell>
          <cell r="PD836">
            <v>0</v>
          </cell>
          <cell r="PF836">
            <v>0</v>
          </cell>
          <cell r="PH836">
            <v>0</v>
          </cell>
          <cell r="PZ836">
            <v>0</v>
          </cell>
          <cell r="QA836">
            <v>0</v>
          </cell>
          <cell r="QB836">
            <v>0</v>
          </cell>
          <cell r="QC836">
            <v>0</v>
          </cell>
          <cell r="QD836">
            <v>0</v>
          </cell>
          <cell r="QE836">
            <v>0</v>
          </cell>
          <cell r="QM836">
            <v>0</v>
          </cell>
          <cell r="QN836">
            <v>0</v>
          </cell>
          <cell r="QO836">
            <v>0</v>
          </cell>
          <cell r="QP836">
            <v>0</v>
          </cell>
          <cell r="QQ836">
            <v>0</v>
          </cell>
          <cell r="QR836">
            <v>0</v>
          </cell>
          <cell r="QZ836">
            <v>0</v>
          </cell>
          <cell r="RA836">
            <v>0</v>
          </cell>
          <cell r="RB836">
            <v>0</v>
          </cell>
          <cell r="RC836">
            <v>0</v>
          </cell>
          <cell r="RD836">
            <v>0</v>
          </cell>
          <cell r="RE836">
            <v>0</v>
          </cell>
          <cell r="RP836">
            <v>0</v>
          </cell>
          <cell r="SA836">
            <v>0</v>
          </cell>
          <cell r="AOM836" t="str">
            <v>Сметный расчет</v>
          </cell>
        </row>
        <row r="837">
          <cell r="B837" t="str">
            <v>Реконструкция оборудования ПС 35/6 кВ "12У": замена КРУН-6 кВ (16 ячеек), МВ 35 кВ  на ВВ в ОРУ-35 кВ (3 шт.) (ПЭС)</v>
          </cell>
          <cell r="C837" t="str">
            <v>G_000-52-1-03.21-0949</v>
          </cell>
          <cell r="K837">
            <v>2023</v>
          </cell>
          <cell r="S837" t="str">
            <v>Июнь 2013</v>
          </cell>
          <cell r="V837">
            <v>1121.97957</v>
          </cell>
          <cell r="CC837">
            <v>0</v>
          </cell>
          <cell r="DG837">
            <v>0</v>
          </cell>
          <cell r="EK837">
            <v>0</v>
          </cell>
          <cell r="OJ837">
            <v>950.83014000000003</v>
          </cell>
          <cell r="OP837">
            <v>106073.63942830234</v>
          </cell>
          <cell r="OQ837">
            <v>950.83014000000003</v>
          </cell>
          <cell r="OR837">
            <v>22135.284111598197</v>
          </cell>
          <cell r="OS837">
            <v>80785.030445188895</v>
          </cell>
          <cell r="OZ837">
            <v>105122.80928830233</v>
          </cell>
          <cell r="PD837">
            <v>0</v>
          </cell>
          <cell r="PF837">
            <v>0</v>
          </cell>
          <cell r="PH837">
            <v>0</v>
          </cell>
          <cell r="PZ837">
            <v>0</v>
          </cell>
          <cell r="QA837">
            <v>0</v>
          </cell>
          <cell r="QB837">
            <v>3701.3339999999998</v>
          </cell>
          <cell r="QC837">
            <v>0</v>
          </cell>
          <cell r="QD837">
            <v>0</v>
          </cell>
          <cell r="QE837">
            <v>0</v>
          </cell>
          <cell r="QM837">
            <v>0</v>
          </cell>
          <cell r="QN837">
            <v>0</v>
          </cell>
          <cell r="QO837">
            <v>0</v>
          </cell>
          <cell r="QP837">
            <v>0</v>
          </cell>
          <cell r="QQ837">
            <v>0</v>
          </cell>
          <cell r="QR837">
            <v>0</v>
          </cell>
          <cell r="QZ837">
            <v>0</v>
          </cell>
          <cell r="RA837">
            <v>0</v>
          </cell>
          <cell r="RB837">
            <v>0</v>
          </cell>
          <cell r="RC837">
            <v>0</v>
          </cell>
          <cell r="RD837">
            <v>0</v>
          </cell>
          <cell r="RE837">
            <v>0</v>
          </cell>
          <cell r="RP837">
            <v>0</v>
          </cell>
          <cell r="SA837">
            <v>0</v>
          </cell>
          <cell r="AOM837" t="str">
            <v>Сводка затрат</v>
          </cell>
        </row>
        <row r="838">
          <cell r="B838" t="str">
            <v>Реконструкция оборудования ПС 35/6 кВ "2СВ": замена КРУН-6 кВ (18 ячеек), МВ 35 кВ на ВВ в ОРУ 35 кВ (2 шт.) (ПЭС)</v>
          </cell>
          <cell r="C838" t="str">
            <v>F_000-52-1-03.21-0952</v>
          </cell>
          <cell r="K838">
            <v>2019</v>
          </cell>
          <cell r="S838" t="str">
            <v>Декабрь 2017</v>
          </cell>
          <cell r="V838">
            <v>1534.3000000000002</v>
          </cell>
          <cell r="CC838">
            <v>0</v>
          </cell>
          <cell r="DG838">
            <v>193.20412999999999</v>
          </cell>
          <cell r="EK838">
            <v>9302.6956799999989</v>
          </cell>
          <cell r="OJ838">
            <v>1300.3</v>
          </cell>
          <cell r="OP838">
            <v>79272.303020000007</v>
          </cell>
          <cell r="OQ838">
            <v>2129.5594999999998</v>
          </cell>
          <cell r="OR838">
            <v>26357.989590000001</v>
          </cell>
          <cell r="OS838">
            <v>35470.837800000001</v>
          </cell>
          <cell r="OZ838">
            <v>71506.547930000001</v>
          </cell>
          <cell r="PD838">
            <v>0</v>
          </cell>
          <cell r="PF838">
            <v>1022.1076999999999</v>
          </cell>
          <cell r="PH838">
            <v>5443.3473900000008</v>
          </cell>
          <cell r="PZ838">
            <v>0</v>
          </cell>
          <cell r="QA838">
            <v>0</v>
          </cell>
          <cell r="QB838">
            <v>4597.3341</v>
          </cell>
          <cell r="QC838">
            <v>0</v>
          </cell>
          <cell r="QD838">
            <v>6.4686399999999997</v>
          </cell>
          <cell r="QE838">
            <v>4590.86546</v>
          </cell>
          <cell r="QM838">
            <v>0</v>
          </cell>
          <cell r="QN838">
            <v>0</v>
          </cell>
          <cell r="QO838">
            <v>728.80574999999999</v>
          </cell>
          <cell r="QP838">
            <v>0</v>
          </cell>
          <cell r="QQ838">
            <v>182.43548999999999</v>
          </cell>
          <cell r="QR838">
            <v>546.37026000000003</v>
          </cell>
          <cell r="QZ838">
            <v>0.3</v>
          </cell>
          <cell r="RA838">
            <v>0</v>
          </cell>
          <cell r="RB838">
            <v>829.55949999999996</v>
          </cell>
          <cell r="RC838">
            <v>0</v>
          </cell>
          <cell r="RD838">
            <v>829.55949999999996</v>
          </cell>
          <cell r="RE838">
            <v>0</v>
          </cell>
          <cell r="RP838">
            <v>18.060590000000001</v>
          </cell>
          <cell r="SA838">
            <v>0</v>
          </cell>
          <cell r="AOM838" t="str">
            <v>Сводка затрат</v>
          </cell>
        </row>
        <row r="839">
          <cell r="B839" t="str">
            <v>Реконструкция РПБ Усть-Куломского РЭС и ПС-110/10кВ "Усть-Кулом" (ЮЭС) в части установки системы видеонаблюдения (1 система)</v>
          </cell>
          <cell r="C839" t="str">
            <v>F_000-55-1-06.20-0619</v>
          </cell>
          <cell r="K839">
            <v>2018</v>
          </cell>
          <cell r="S839" t="str">
            <v xml:space="preserve"> </v>
          </cell>
          <cell r="V839">
            <v>0</v>
          </cell>
          <cell r="CC839">
            <v>0</v>
          </cell>
          <cell r="DG839">
            <v>0</v>
          </cell>
          <cell r="EK839">
            <v>918.47680999999989</v>
          </cell>
          <cell r="OJ839">
            <v>0</v>
          </cell>
          <cell r="OP839">
            <v>918.47681</v>
          </cell>
          <cell r="OQ839">
            <v>0</v>
          </cell>
          <cell r="OR839">
            <v>860</v>
          </cell>
          <cell r="OS839">
            <v>0</v>
          </cell>
          <cell r="OZ839">
            <v>0</v>
          </cell>
          <cell r="PD839">
            <v>0</v>
          </cell>
          <cell r="PF839">
            <v>0</v>
          </cell>
          <cell r="PH839">
            <v>918.47681</v>
          </cell>
          <cell r="PZ839">
            <v>0</v>
          </cell>
          <cell r="QA839">
            <v>0</v>
          </cell>
          <cell r="QB839">
            <v>35.387999999999998</v>
          </cell>
          <cell r="QC839">
            <v>0</v>
          </cell>
          <cell r="QD839">
            <v>0</v>
          </cell>
          <cell r="QE839">
            <v>35.387999999999998</v>
          </cell>
          <cell r="QM839">
            <v>0</v>
          </cell>
          <cell r="QN839">
            <v>0</v>
          </cell>
          <cell r="QO839">
            <v>23.088810000000002</v>
          </cell>
          <cell r="QP839">
            <v>0</v>
          </cell>
          <cell r="QQ839">
            <v>0</v>
          </cell>
          <cell r="QR839">
            <v>23.088810000000002</v>
          </cell>
          <cell r="QZ839">
            <v>0</v>
          </cell>
          <cell r="RA839">
            <v>0</v>
          </cell>
          <cell r="RB839">
            <v>860</v>
          </cell>
          <cell r="RC839">
            <v>0</v>
          </cell>
          <cell r="RD839">
            <v>0</v>
          </cell>
          <cell r="RE839">
            <v>860</v>
          </cell>
          <cell r="RP839">
            <v>0</v>
          </cell>
          <cell r="SA839">
            <v>0</v>
          </cell>
          <cell r="AOM839" t="str">
            <v>Расчет стоимости</v>
          </cell>
        </row>
        <row r="840">
          <cell r="B840" t="str">
            <v>Реконструкция каналов связи Сысольского РЭС (1 система)</v>
          </cell>
          <cell r="C840" t="str">
            <v>I_000-55-1-04.30-0958</v>
          </cell>
          <cell r="K840">
            <v>0</v>
          </cell>
          <cell r="S840">
            <v>0</v>
          </cell>
          <cell r="V840">
            <v>0</v>
          </cell>
          <cell r="CC840">
            <v>0</v>
          </cell>
          <cell r="DG840">
            <v>0</v>
          </cell>
          <cell r="EK840">
            <v>0</v>
          </cell>
          <cell r="OJ840">
            <v>0</v>
          </cell>
          <cell r="OP840">
            <v>0</v>
          </cell>
          <cell r="OQ840">
            <v>0</v>
          </cell>
          <cell r="OR840">
            <v>0</v>
          </cell>
          <cell r="OS840">
            <v>0</v>
          </cell>
          <cell r="OZ840">
            <v>0</v>
          </cell>
          <cell r="PD840">
            <v>0</v>
          </cell>
          <cell r="PF840">
            <v>0</v>
          </cell>
          <cell r="PH840">
            <v>0</v>
          </cell>
          <cell r="PZ840">
            <v>0</v>
          </cell>
          <cell r="QA840">
            <v>0</v>
          </cell>
          <cell r="QB840">
            <v>0</v>
          </cell>
          <cell r="QC840">
            <v>0</v>
          </cell>
          <cell r="QD840">
            <v>0</v>
          </cell>
          <cell r="QE840">
            <v>0</v>
          </cell>
          <cell r="QM840">
            <v>0</v>
          </cell>
          <cell r="QN840">
            <v>0</v>
          </cell>
          <cell r="QO840">
            <v>0</v>
          </cell>
          <cell r="QP840">
            <v>0</v>
          </cell>
          <cell r="QQ840">
            <v>0</v>
          </cell>
          <cell r="QR840">
            <v>0</v>
          </cell>
          <cell r="QZ840">
            <v>0</v>
          </cell>
          <cell r="RA840">
            <v>0</v>
          </cell>
          <cell r="RB840">
            <v>0</v>
          </cell>
          <cell r="RC840">
            <v>0</v>
          </cell>
          <cell r="RD840">
            <v>0</v>
          </cell>
          <cell r="RE840">
            <v>0</v>
          </cell>
          <cell r="RP840">
            <v>0</v>
          </cell>
          <cell r="SA840">
            <v>0</v>
          </cell>
          <cell r="AOM840" t="str">
            <v>Сметный расчет</v>
          </cell>
        </row>
        <row r="841">
          <cell r="B841" t="str">
            <v>Реконструкция каналов связи Койгородского РЭС (1 система)</v>
          </cell>
          <cell r="C841" t="str">
            <v>I_000-55-1-04.30-0957</v>
          </cell>
          <cell r="K841">
            <v>0</v>
          </cell>
          <cell r="S841">
            <v>0</v>
          </cell>
          <cell r="V841">
            <v>0</v>
          </cell>
          <cell r="CC841">
            <v>0</v>
          </cell>
          <cell r="DG841">
            <v>0</v>
          </cell>
          <cell r="EK841">
            <v>0</v>
          </cell>
          <cell r="OJ841">
            <v>0</v>
          </cell>
          <cell r="OP841">
            <v>0</v>
          </cell>
          <cell r="OQ841">
            <v>0</v>
          </cell>
          <cell r="OR841">
            <v>0</v>
          </cell>
          <cell r="OS841">
            <v>0</v>
          </cell>
          <cell r="OZ841">
            <v>0</v>
          </cell>
          <cell r="PD841">
            <v>0</v>
          </cell>
          <cell r="PF841">
            <v>0</v>
          </cell>
          <cell r="PH841">
            <v>0</v>
          </cell>
          <cell r="PZ841">
            <v>0</v>
          </cell>
          <cell r="QA841">
            <v>0</v>
          </cell>
          <cell r="QB841">
            <v>0</v>
          </cell>
          <cell r="QC841">
            <v>0</v>
          </cell>
          <cell r="QD841">
            <v>0</v>
          </cell>
          <cell r="QE841">
            <v>0</v>
          </cell>
          <cell r="QM841">
            <v>0</v>
          </cell>
          <cell r="QN841">
            <v>0</v>
          </cell>
          <cell r="QO841">
            <v>0</v>
          </cell>
          <cell r="QP841">
            <v>0</v>
          </cell>
          <cell r="QQ841">
            <v>0</v>
          </cell>
          <cell r="QR841">
            <v>0</v>
          </cell>
          <cell r="QZ841">
            <v>0</v>
          </cell>
          <cell r="RA841">
            <v>0</v>
          </cell>
          <cell r="RB841">
            <v>0</v>
          </cell>
          <cell r="RC841">
            <v>0</v>
          </cell>
          <cell r="RD841">
            <v>0</v>
          </cell>
          <cell r="RE841">
            <v>0</v>
          </cell>
          <cell r="RP841">
            <v>0</v>
          </cell>
          <cell r="SA841">
            <v>0</v>
          </cell>
          <cell r="AOM841" t="str">
            <v>Сметный расчет</v>
          </cell>
        </row>
        <row r="842">
          <cell r="B842" t="str">
            <v>Реконструкция каналов связи и комплексов телемеханики АСТУ Сыктывдинского РЭС (1 система)</v>
          </cell>
          <cell r="C842" t="str">
            <v>I_000-55-1-04.40-0384</v>
          </cell>
          <cell r="K842">
            <v>2019</v>
          </cell>
          <cell r="S842" t="str">
            <v>Ноябрь 2017</v>
          </cell>
          <cell r="V842">
            <v>0</v>
          </cell>
          <cell r="CC842">
            <v>0</v>
          </cell>
          <cell r="DG842">
            <v>0</v>
          </cell>
          <cell r="EK842">
            <v>165.44480999999999</v>
          </cell>
          <cell r="OJ842">
            <v>0</v>
          </cell>
          <cell r="OP842">
            <v>3833.5670300000002</v>
          </cell>
          <cell r="OQ842">
            <v>0</v>
          </cell>
          <cell r="OR842">
            <v>1982.5550499999999</v>
          </cell>
          <cell r="OS842">
            <v>1221.3993700000001</v>
          </cell>
          <cell r="OZ842">
            <v>3668.1222200000002</v>
          </cell>
          <cell r="PD842">
            <v>0</v>
          </cell>
          <cell r="PF842">
            <v>0</v>
          </cell>
          <cell r="PH842">
            <v>165.44480999999999</v>
          </cell>
          <cell r="PZ842">
            <v>0</v>
          </cell>
          <cell r="QA842">
            <v>0</v>
          </cell>
          <cell r="QB842">
            <v>162.52337</v>
          </cell>
          <cell r="QC842">
            <v>0</v>
          </cell>
          <cell r="QD842">
            <v>0</v>
          </cell>
          <cell r="QE842">
            <v>162.52337</v>
          </cell>
          <cell r="QM842">
            <v>0</v>
          </cell>
          <cell r="QN842">
            <v>0</v>
          </cell>
          <cell r="QO842">
            <v>2.92144</v>
          </cell>
          <cell r="QP842">
            <v>0</v>
          </cell>
          <cell r="QQ842">
            <v>0</v>
          </cell>
          <cell r="QR842">
            <v>2.92144</v>
          </cell>
          <cell r="QZ842">
            <v>0</v>
          </cell>
          <cell r="RA842">
            <v>0</v>
          </cell>
          <cell r="RB842">
            <v>0</v>
          </cell>
          <cell r="RC842">
            <v>0</v>
          </cell>
          <cell r="RD842">
            <v>0</v>
          </cell>
          <cell r="RE842">
            <v>0</v>
          </cell>
          <cell r="RP842">
            <v>0</v>
          </cell>
          <cell r="SA842">
            <v>0</v>
          </cell>
          <cell r="AOM842" t="str">
            <v>Сводка затрат</v>
          </cell>
        </row>
        <row r="843">
          <cell r="B843"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843" t="str">
            <v>I_000-52-1-06.70-0002</v>
          </cell>
          <cell r="K843">
            <v>2023</v>
          </cell>
          <cell r="S843">
            <v>0</v>
          </cell>
          <cell r="V843">
            <v>0</v>
          </cell>
          <cell r="CC843">
            <v>0</v>
          </cell>
          <cell r="DG843">
            <v>0</v>
          </cell>
          <cell r="EK843">
            <v>0</v>
          </cell>
          <cell r="OJ843">
            <v>0</v>
          </cell>
          <cell r="OP843">
            <v>5446.6200000000008</v>
          </cell>
          <cell r="OQ843">
            <v>398.15910000000002</v>
          </cell>
          <cell r="OR843">
            <v>3018.3</v>
          </cell>
          <cell r="OS843">
            <v>1556.3</v>
          </cell>
          <cell r="OZ843">
            <v>5446.6200000000008</v>
          </cell>
          <cell r="PD843">
            <v>0</v>
          </cell>
          <cell r="PF843">
            <v>0</v>
          </cell>
          <cell r="PH843">
            <v>0</v>
          </cell>
          <cell r="PZ843">
            <v>0</v>
          </cell>
          <cell r="QA843">
            <v>0</v>
          </cell>
          <cell r="QB843">
            <v>310.53237000000001</v>
          </cell>
          <cell r="QC843">
            <v>0</v>
          </cell>
          <cell r="QD843">
            <v>0</v>
          </cell>
          <cell r="QE843">
            <v>0</v>
          </cell>
          <cell r="QM843">
            <v>0</v>
          </cell>
          <cell r="QN843">
            <v>0</v>
          </cell>
          <cell r="QO843">
            <v>0</v>
          </cell>
          <cell r="QP843">
            <v>0</v>
          </cell>
          <cell r="QQ843">
            <v>0</v>
          </cell>
          <cell r="QR843">
            <v>0</v>
          </cell>
          <cell r="QZ843">
            <v>0</v>
          </cell>
          <cell r="RA843">
            <v>0</v>
          </cell>
          <cell r="RB843">
            <v>0</v>
          </cell>
          <cell r="RC843">
            <v>0</v>
          </cell>
          <cell r="RD843">
            <v>0</v>
          </cell>
          <cell r="RE843">
            <v>0</v>
          </cell>
          <cell r="RP843">
            <v>0</v>
          </cell>
          <cell r="SA843">
            <v>0</v>
          </cell>
          <cell r="AOM843" t="str">
            <v>Сметный расчет</v>
          </cell>
        </row>
        <row r="844">
          <cell r="B844" t="str">
            <v>Реконструкция производственных зданий на ПС 35/10 кВ "Комсомольская" и ПС 35/6 кВ «Илыч» ПО ЦЭС в части установки АУПС и СОУЭ людей о пожаре (2 компл.)</v>
          </cell>
          <cell r="C844" t="str">
            <v>I_000-54-1-06.70-0670</v>
          </cell>
          <cell r="K844">
            <v>2018</v>
          </cell>
          <cell r="S844" t="str">
            <v>Декабрь 2018</v>
          </cell>
          <cell r="V844">
            <v>0</v>
          </cell>
          <cell r="CC844">
            <v>0</v>
          </cell>
          <cell r="DG844">
            <v>0</v>
          </cell>
          <cell r="EK844">
            <v>25.982000000000003</v>
          </cell>
          <cell r="OJ844">
            <v>0</v>
          </cell>
          <cell r="OP844">
            <v>483.60912000000002</v>
          </cell>
          <cell r="OQ844">
            <v>70.900000000000006</v>
          </cell>
          <cell r="OR844">
            <v>320.02947999999998</v>
          </cell>
          <cell r="OS844">
            <v>66.697640000000007</v>
          </cell>
          <cell r="OZ844">
            <v>0</v>
          </cell>
          <cell r="PD844">
            <v>0</v>
          </cell>
          <cell r="PF844">
            <v>0</v>
          </cell>
          <cell r="PH844">
            <v>483.60912000000002</v>
          </cell>
          <cell r="PZ844">
            <v>0</v>
          </cell>
          <cell r="QA844">
            <v>0</v>
          </cell>
          <cell r="QB844">
            <v>25.981999999999999</v>
          </cell>
          <cell r="QC844">
            <v>0</v>
          </cell>
          <cell r="QD844">
            <v>0</v>
          </cell>
          <cell r="QE844">
            <v>25.981999999999999</v>
          </cell>
          <cell r="QM844">
            <v>0</v>
          </cell>
          <cell r="QN844">
            <v>0</v>
          </cell>
          <cell r="QO844">
            <v>0</v>
          </cell>
          <cell r="QP844">
            <v>0</v>
          </cell>
          <cell r="QQ844">
            <v>0</v>
          </cell>
          <cell r="QR844">
            <v>0</v>
          </cell>
          <cell r="QZ844">
            <v>0</v>
          </cell>
          <cell r="RA844">
            <v>0</v>
          </cell>
          <cell r="RB844">
            <v>0</v>
          </cell>
          <cell r="RC844">
            <v>0</v>
          </cell>
          <cell r="RD844">
            <v>0</v>
          </cell>
          <cell r="RE844">
            <v>0</v>
          </cell>
          <cell r="RP844">
            <v>540</v>
          </cell>
          <cell r="SA844">
            <v>0</v>
          </cell>
          <cell r="AOM844" t="str">
            <v>Сводка затрат</v>
          </cell>
        </row>
        <row r="845">
          <cell r="B845"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845" t="str">
            <v>I_000-55-1-06.10-0003</v>
          </cell>
          <cell r="K845">
            <v>2023</v>
          </cell>
          <cell r="S845">
            <v>0</v>
          </cell>
          <cell r="V845">
            <v>0</v>
          </cell>
          <cell r="CC845">
            <v>0</v>
          </cell>
          <cell r="DG845">
            <v>0</v>
          </cell>
          <cell r="EK845">
            <v>0</v>
          </cell>
          <cell r="OJ845">
            <v>0</v>
          </cell>
          <cell r="OP845">
            <v>28098.86</v>
          </cell>
          <cell r="OQ845">
            <v>823.01904000000002</v>
          </cell>
          <cell r="OR845">
            <v>12265.76</v>
          </cell>
          <cell r="OS845">
            <v>11595.11</v>
          </cell>
          <cell r="OZ845">
            <v>28098.86</v>
          </cell>
          <cell r="PD845">
            <v>0</v>
          </cell>
          <cell r="PF845">
            <v>0</v>
          </cell>
          <cell r="PH845">
            <v>0</v>
          </cell>
          <cell r="PZ845">
            <v>0</v>
          </cell>
          <cell r="QA845">
            <v>0</v>
          </cell>
          <cell r="QB845">
            <v>1619.0897499999999</v>
          </cell>
          <cell r="QC845">
            <v>0</v>
          </cell>
          <cell r="QD845">
            <v>0</v>
          </cell>
          <cell r="QE845">
            <v>0</v>
          </cell>
          <cell r="QM845">
            <v>0</v>
          </cell>
          <cell r="QN845">
            <v>0</v>
          </cell>
          <cell r="QO845">
            <v>0</v>
          </cell>
          <cell r="QP845">
            <v>0</v>
          </cell>
          <cell r="QQ845">
            <v>0</v>
          </cell>
          <cell r="QR845">
            <v>0</v>
          </cell>
          <cell r="QZ845">
            <v>0</v>
          </cell>
          <cell r="RA845">
            <v>0</v>
          </cell>
          <cell r="RB845">
            <v>0</v>
          </cell>
          <cell r="RC845">
            <v>0</v>
          </cell>
          <cell r="RD845">
            <v>0</v>
          </cell>
          <cell r="RE845">
            <v>0</v>
          </cell>
          <cell r="RP845">
            <v>0</v>
          </cell>
          <cell r="SA845">
            <v>0</v>
          </cell>
          <cell r="AOM845" t="str">
            <v>Сметный расчет</v>
          </cell>
        </row>
        <row r="846">
          <cell r="B846" t="str">
            <v>Реконструкция системы теплоснабжения в зданиях ПО «Южные электрические сети» (1 система)</v>
          </cell>
          <cell r="C846" t="str">
            <v>I_000-55-1-06.10-0001</v>
          </cell>
          <cell r="K846">
            <v>2023</v>
          </cell>
          <cell r="S846">
            <v>0</v>
          </cell>
          <cell r="V846">
            <v>0</v>
          </cell>
          <cell r="CC846">
            <v>0</v>
          </cell>
          <cell r="DG846">
            <v>0</v>
          </cell>
          <cell r="EK846">
            <v>0</v>
          </cell>
          <cell r="OJ846">
            <v>0</v>
          </cell>
          <cell r="OP846">
            <v>13669.77</v>
          </cell>
          <cell r="OQ846">
            <v>352.20690000000002</v>
          </cell>
          <cell r="OR846">
            <v>5578.31</v>
          </cell>
          <cell r="OS846">
            <v>5593</v>
          </cell>
          <cell r="OZ846">
            <v>13669.77</v>
          </cell>
          <cell r="PD846">
            <v>0</v>
          </cell>
          <cell r="PF846">
            <v>0</v>
          </cell>
          <cell r="PH846">
            <v>0</v>
          </cell>
          <cell r="PZ846">
            <v>0</v>
          </cell>
          <cell r="QA846">
            <v>0</v>
          </cell>
          <cell r="QB846">
            <v>750.68151</v>
          </cell>
          <cell r="QC846">
            <v>0</v>
          </cell>
          <cell r="QD846">
            <v>0</v>
          </cell>
          <cell r="QE846">
            <v>0</v>
          </cell>
          <cell r="QM846">
            <v>0</v>
          </cell>
          <cell r="QN846">
            <v>0</v>
          </cell>
          <cell r="QO846">
            <v>0</v>
          </cell>
          <cell r="QP846">
            <v>0</v>
          </cell>
          <cell r="QQ846">
            <v>0</v>
          </cell>
          <cell r="QR846">
            <v>0</v>
          </cell>
          <cell r="QZ846">
            <v>0</v>
          </cell>
          <cell r="RA846">
            <v>0</v>
          </cell>
          <cell r="RB846">
            <v>0</v>
          </cell>
          <cell r="RC846">
            <v>0</v>
          </cell>
          <cell r="RD846">
            <v>0</v>
          </cell>
          <cell r="RE846">
            <v>0</v>
          </cell>
          <cell r="RP846">
            <v>0</v>
          </cell>
          <cell r="SA846">
            <v>0</v>
          </cell>
          <cell r="AOM846" t="str">
            <v>Сметный расчет</v>
          </cell>
        </row>
        <row r="847">
          <cell r="B847" t="str">
            <v>Реконструкция ограждения территории ПС 110/20/10 кВ "Кожва" (423 п.м.)</v>
          </cell>
          <cell r="C847" t="str">
            <v>I_000-52-1-06.20-0619</v>
          </cell>
          <cell r="K847">
            <v>2019</v>
          </cell>
          <cell r="S847" t="str">
            <v>Ноябрь 2018</v>
          </cell>
          <cell r="V847">
            <v>0</v>
          </cell>
          <cell r="CC847">
            <v>0</v>
          </cell>
          <cell r="DG847">
            <v>0</v>
          </cell>
          <cell r="EK847">
            <v>396.20635999999996</v>
          </cell>
          <cell r="OJ847">
            <v>0</v>
          </cell>
          <cell r="OP847">
            <v>6687.0780500000001</v>
          </cell>
          <cell r="OQ847">
            <v>373.51078999999999</v>
          </cell>
          <cell r="OR847">
            <v>5949.08122</v>
          </cell>
          <cell r="OS847">
            <v>0</v>
          </cell>
          <cell r="OZ847">
            <v>6290.8716899999999</v>
          </cell>
          <cell r="PD847">
            <v>0</v>
          </cell>
          <cell r="PF847">
            <v>0</v>
          </cell>
          <cell r="PH847">
            <v>396.20635999999996</v>
          </cell>
          <cell r="PZ847">
            <v>0</v>
          </cell>
          <cell r="QA847">
            <v>0</v>
          </cell>
          <cell r="QB847">
            <v>2414.3824799999998</v>
          </cell>
          <cell r="QC847">
            <v>0</v>
          </cell>
          <cell r="QD847">
            <v>0</v>
          </cell>
          <cell r="QE847">
            <v>373.51078999999999</v>
          </cell>
          <cell r="QM847">
            <v>0</v>
          </cell>
          <cell r="QN847">
            <v>0</v>
          </cell>
          <cell r="QO847">
            <v>22.69557</v>
          </cell>
          <cell r="QP847">
            <v>0</v>
          </cell>
          <cell r="QQ847">
            <v>0</v>
          </cell>
          <cell r="QR847">
            <v>22.69557</v>
          </cell>
          <cell r="QZ847">
            <v>0</v>
          </cell>
          <cell r="RA847">
            <v>0</v>
          </cell>
          <cell r="RB847">
            <v>0</v>
          </cell>
          <cell r="RC847">
            <v>0</v>
          </cell>
          <cell r="RD847">
            <v>0</v>
          </cell>
          <cell r="RE847">
            <v>0</v>
          </cell>
          <cell r="RP847">
            <v>0</v>
          </cell>
          <cell r="SA847">
            <v>0</v>
          </cell>
          <cell r="AOM847" t="str">
            <v>Сводка затрат</v>
          </cell>
        </row>
        <row r="848">
          <cell r="B848" t="str">
            <v>Реконструкция здания гаражей и вспомогательных помещений под модульное здание АБК на территории базы ПО «Южные электрические сети» площадью 768 м2 в г. Сыктывкаре</v>
          </cell>
          <cell r="C848" t="str">
            <v>I_000-53-1-06.10-0003</v>
          </cell>
          <cell r="K848">
            <v>0</v>
          </cell>
          <cell r="S848" t="str">
            <v xml:space="preserve"> </v>
          </cell>
          <cell r="V848">
            <v>0</v>
          </cell>
          <cell r="CC848">
            <v>0</v>
          </cell>
          <cell r="DG848">
            <v>0</v>
          </cell>
          <cell r="EK848">
            <v>0</v>
          </cell>
          <cell r="OJ848">
            <v>0</v>
          </cell>
          <cell r="OP848">
            <v>0</v>
          </cell>
          <cell r="OQ848">
            <v>0</v>
          </cell>
          <cell r="OR848">
            <v>0</v>
          </cell>
          <cell r="OS848">
            <v>0</v>
          </cell>
          <cell r="OZ848">
            <v>0</v>
          </cell>
          <cell r="PD848">
            <v>0</v>
          </cell>
          <cell r="PF848">
            <v>0</v>
          </cell>
          <cell r="PH848">
            <v>0</v>
          </cell>
          <cell r="PZ848">
            <v>0</v>
          </cell>
          <cell r="QA848">
            <v>0</v>
          </cell>
          <cell r="QB848">
            <v>0</v>
          </cell>
          <cell r="QC848">
            <v>0</v>
          </cell>
          <cell r="QD848">
            <v>0</v>
          </cell>
          <cell r="QE848">
            <v>0</v>
          </cell>
          <cell r="QM848">
            <v>0</v>
          </cell>
          <cell r="QN848">
            <v>0</v>
          </cell>
          <cell r="QO848">
            <v>0</v>
          </cell>
          <cell r="QP848">
            <v>0</v>
          </cell>
          <cell r="QQ848">
            <v>0</v>
          </cell>
          <cell r="QR848">
            <v>0</v>
          </cell>
          <cell r="QZ848">
            <v>0</v>
          </cell>
          <cell r="RA848">
            <v>0</v>
          </cell>
          <cell r="RB848">
            <v>0</v>
          </cell>
          <cell r="RC848">
            <v>0</v>
          </cell>
          <cell r="RD848">
            <v>0</v>
          </cell>
          <cell r="RE848">
            <v>0</v>
          </cell>
          <cell r="RP848">
            <v>0</v>
          </cell>
          <cell r="SA848">
            <v>0</v>
          </cell>
          <cell r="AOM848" t="str">
            <v>Сметный расчет</v>
          </cell>
        </row>
        <row r="849">
          <cell r="B849" t="str">
            <v>Реконструкция каналов связи Прилузского РЭС ПО «ЮЭС» (1 система) в Прилузском районе</v>
          </cell>
          <cell r="C849" t="str">
            <v>I_000-55-1-04.30-0960</v>
          </cell>
          <cell r="K849">
            <v>2024</v>
          </cell>
          <cell r="S849">
            <v>0</v>
          </cell>
          <cell r="V849">
            <v>0</v>
          </cell>
          <cell r="CC849">
            <v>0</v>
          </cell>
          <cell r="DG849">
            <v>0</v>
          </cell>
          <cell r="EK849">
            <v>0</v>
          </cell>
          <cell r="OJ849">
            <v>0</v>
          </cell>
          <cell r="OP849">
            <v>55612.76</v>
          </cell>
          <cell r="OQ849">
            <v>1073.20984</v>
          </cell>
          <cell r="OR849">
            <v>23993.24</v>
          </cell>
          <cell r="OS849">
            <v>22681.61</v>
          </cell>
          <cell r="OZ849">
            <v>55612.76</v>
          </cell>
          <cell r="PD849">
            <v>0</v>
          </cell>
          <cell r="PF849">
            <v>0</v>
          </cell>
          <cell r="PH849">
            <v>0</v>
          </cell>
          <cell r="PZ849">
            <v>0</v>
          </cell>
          <cell r="QA849">
            <v>0</v>
          </cell>
          <cell r="QB849">
            <v>3158.5951299999997</v>
          </cell>
          <cell r="QC849">
            <v>0</v>
          </cell>
          <cell r="QD849">
            <v>0</v>
          </cell>
          <cell r="QE849">
            <v>0</v>
          </cell>
          <cell r="QM849">
            <v>0</v>
          </cell>
          <cell r="QN849">
            <v>0</v>
          </cell>
          <cell r="QO849">
            <v>0</v>
          </cell>
          <cell r="QP849">
            <v>0</v>
          </cell>
          <cell r="QQ849">
            <v>0</v>
          </cell>
          <cell r="QR849">
            <v>0</v>
          </cell>
          <cell r="QZ849">
            <v>0</v>
          </cell>
          <cell r="RA849">
            <v>0</v>
          </cell>
          <cell r="RB849">
            <v>0</v>
          </cell>
          <cell r="RC849">
            <v>0</v>
          </cell>
          <cell r="RD849">
            <v>0</v>
          </cell>
          <cell r="RE849">
            <v>0</v>
          </cell>
          <cell r="RP849">
            <v>0</v>
          </cell>
          <cell r="SA849">
            <v>0</v>
          </cell>
          <cell r="AOM849" t="str">
            <v>Сметный расчет</v>
          </cell>
        </row>
        <row r="850">
          <cell r="B850" t="str">
            <v>Реконструкция производственных зданий Усть-Цилемского РЭС ПО ЦЭС в части установки АУПС и СОУЭ людей при пожаре (9 компл.)</v>
          </cell>
          <cell r="C850" t="str">
            <v>I_000-54-1-06.70-0671</v>
          </cell>
          <cell r="K850">
            <v>2019</v>
          </cell>
          <cell r="S850">
            <v>0</v>
          </cell>
          <cell r="V850">
            <v>0</v>
          </cell>
          <cell r="CC850">
            <v>0</v>
          </cell>
          <cell r="DG850">
            <v>0</v>
          </cell>
          <cell r="EK850">
            <v>0</v>
          </cell>
          <cell r="OJ850">
            <v>0</v>
          </cell>
          <cell r="OP850">
            <v>838.92000000000007</v>
          </cell>
          <cell r="OQ850">
            <v>16.164580000000001</v>
          </cell>
          <cell r="OR850">
            <v>361.9</v>
          </cell>
          <cell r="OS850">
            <v>342.22</v>
          </cell>
          <cell r="OZ850">
            <v>838.92000000000007</v>
          </cell>
          <cell r="PD850">
            <v>0</v>
          </cell>
          <cell r="PF850">
            <v>0</v>
          </cell>
          <cell r="PH850">
            <v>0</v>
          </cell>
          <cell r="PZ850">
            <v>0</v>
          </cell>
          <cell r="QA850">
            <v>0</v>
          </cell>
          <cell r="QB850">
            <v>47.104520000000001</v>
          </cell>
          <cell r="QC850">
            <v>0</v>
          </cell>
          <cell r="QD850">
            <v>0</v>
          </cell>
          <cell r="QE850">
            <v>0</v>
          </cell>
          <cell r="QM850">
            <v>0</v>
          </cell>
          <cell r="QN850">
            <v>0</v>
          </cell>
          <cell r="QO850">
            <v>0</v>
          </cell>
          <cell r="QP850">
            <v>0</v>
          </cell>
          <cell r="QQ850">
            <v>0</v>
          </cell>
          <cell r="QR850">
            <v>0</v>
          </cell>
          <cell r="QZ850">
            <v>0</v>
          </cell>
          <cell r="RA850">
            <v>0</v>
          </cell>
          <cell r="RB850">
            <v>0</v>
          </cell>
          <cell r="RC850">
            <v>0</v>
          </cell>
          <cell r="RD850">
            <v>0</v>
          </cell>
          <cell r="RE850">
            <v>0</v>
          </cell>
          <cell r="RP850">
            <v>0</v>
          </cell>
          <cell r="SA850">
            <v>0</v>
          </cell>
          <cell r="AOM850" t="str">
            <v>Сметный расчет</v>
          </cell>
        </row>
        <row r="851">
          <cell r="B851" t="str">
            <v>Реконструкция системы холодного водоснабжения на базе ПО «ЮЭС», м. Дырнос 106 протяженностью 1,16 км в г. Сыктывкаре</v>
          </cell>
          <cell r="C851" t="str">
            <v>I_000-55-1-06.70-0002</v>
          </cell>
          <cell r="K851">
            <v>2024</v>
          </cell>
          <cell r="S851" t="str">
            <v xml:space="preserve"> </v>
          </cell>
          <cell r="V851">
            <v>0</v>
          </cell>
          <cell r="CC851">
            <v>0</v>
          </cell>
          <cell r="DG851">
            <v>0</v>
          </cell>
          <cell r="EK851">
            <v>0</v>
          </cell>
          <cell r="OJ851">
            <v>0</v>
          </cell>
          <cell r="OP851">
            <v>10646.810000000001</v>
          </cell>
          <cell r="OQ851">
            <v>205.44310999999999</v>
          </cell>
          <cell r="OR851">
            <v>4593.37</v>
          </cell>
          <cell r="OS851">
            <v>4342.18</v>
          </cell>
          <cell r="OZ851">
            <v>10646.810000000001</v>
          </cell>
          <cell r="PD851">
            <v>0</v>
          </cell>
          <cell r="PF851">
            <v>0</v>
          </cell>
          <cell r="PH851">
            <v>0</v>
          </cell>
          <cell r="PZ851">
            <v>0</v>
          </cell>
          <cell r="QA851">
            <v>0</v>
          </cell>
          <cell r="QB851">
            <v>604.63350000000003</v>
          </cell>
          <cell r="QC851">
            <v>0</v>
          </cell>
          <cell r="QD851">
            <v>0</v>
          </cell>
          <cell r="QE851">
            <v>0</v>
          </cell>
          <cell r="QM851">
            <v>0</v>
          </cell>
          <cell r="QN851">
            <v>0</v>
          </cell>
          <cell r="QO851">
            <v>0</v>
          </cell>
          <cell r="QP851">
            <v>0</v>
          </cell>
          <cell r="QQ851">
            <v>0</v>
          </cell>
          <cell r="QR851">
            <v>0</v>
          </cell>
          <cell r="QZ851">
            <v>0</v>
          </cell>
          <cell r="RA851">
            <v>0</v>
          </cell>
          <cell r="RB851">
            <v>0</v>
          </cell>
          <cell r="RC851">
            <v>0</v>
          </cell>
          <cell r="RD851">
            <v>0</v>
          </cell>
          <cell r="RE851">
            <v>0</v>
          </cell>
          <cell r="RP851">
            <v>0</v>
          </cell>
          <cell r="SA851">
            <v>0</v>
          </cell>
          <cell r="AOM851" t="str">
            <v>Сметный расчет</v>
          </cell>
        </row>
        <row r="852">
          <cell r="B852" t="str">
            <v>Реконструкция системы электроснабжения с. Усть-Уса (ПЭС) (установка КТП 10/0,4 кВ - 1х0,63 МВА, демонтаж КТП 10/0,4 кВ -1х0,25 МВА, монтаж ДЭС - 2 шт., ВЛ 10 кВ - 0,02 км, КЛ 0,4 кВ - 0,202 км)</v>
          </cell>
          <cell r="C852" t="str">
            <v>F_000-52-1-03.31-0017</v>
          </cell>
          <cell r="K852">
            <v>2016</v>
          </cell>
          <cell r="S852" t="str">
            <v>Август 2015</v>
          </cell>
          <cell r="V852">
            <v>1341.4121099999993</v>
          </cell>
          <cell r="CC852">
            <v>10347.93174</v>
          </cell>
          <cell r="DG852">
            <v>0</v>
          </cell>
          <cell r="EK852">
            <v>0</v>
          </cell>
          <cell r="OJ852">
            <v>7252.2263399999993</v>
          </cell>
          <cell r="OP852">
            <v>10668.835370000001</v>
          </cell>
          <cell r="OQ852">
            <v>745.76270999999997</v>
          </cell>
          <cell r="OR852">
            <v>3525.1003700000001</v>
          </cell>
          <cell r="OS852">
            <v>5843.7288099999996</v>
          </cell>
          <cell r="OZ852">
            <v>0</v>
          </cell>
          <cell r="PD852">
            <v>3416.6090299999996</v>
          </cell>
          <cell r="PF852">
            <v>0</v>
          </cell>
          <cell r="PH852">
            <v>0</v>
          </cell>
          <cell r="PZ852">
            <v>0</v>
          </cell>
          <cell r="QA852">
            <v>379.22152999999997</v>
          </cell>
          <cell r="QB852">
            <v>0</v>
          </cell>
          <cell r="QC852">
            <v>0</v>
          </cell>
          <cell r="QD852">
            <v>0</v>
          </cell>
          <cell r="QE852">
            <v>0</v>
          </cell>
          <cell r="QM852">
            <v>0</v>
          </cell>
          <cell r="QN852">
            <v>77.490579999999994</v>
          </cell>
          <cell r="QO852">
            <v>1.63774</v>
          </cell>
          <cell r="QP852">
            <v>1.63774</v>
          </cell>
          <cell r="QQ852">
            <v>0</v>
          </cell>
          <cell r="QR852">
            <v>0</v>
          </cell>
          <cell r="QZ852">
            <v>0</v>
          </cell>
          <cell r="RA852">
            <v>1126.02271</v>
          </cell>
          <cell r="RB852">
            <v>3414.9712899999995</v>
          </cell>
          <cell r="RC852">
            <v>3414.9712899999995</v>
          </cell>
          <cell r="RD852">
            <v>0</v>
          </cell>
          <cell r="RE852">
            <v>0</v>
          </cell>
          <cell r="RP852">
            <v>0</v>
          </cell>
          <cell r="SA852">
            <v>0</v>
          </cell>
          <cell r="AOM852" t="str">
            <v>Сводка затрат</v>
          </cell>
        </row>
        <row r="853">
          <cell r="B853" t="str">
            <v>Реконструкция каналов связи Княжпогостского РЭС (ЮЭС) (1 система)</v>
          </cell>
          <cell r="C853" t="str">
            <v>I_000-55-1-04.30-0963</v>
          </cell>
          <cell r="K853">
            <v>2018</v>
          </cell>
          <cell r="S853" t="str">
            <v>Декабрь 2016</v>
          </cell>
          <cell r="V853">
            <v>620.60604000000001</v>
          </cell>
          <cell r="CC853">
            <v>42.679490000000001</v>
          </cell>
          <cell r="DG853">
            <v>2631.3653899999999</v>
          </cell>
          <cell r="EK853">
            <v>27174.447350000002</v>
          </cell>
          <cell r="OJ853">
            <v>525.93732000000023</v>
          </cell>
          <cell r="OP853">
            <v>34932.374250000001</v>
          </cell>
          <cell r="OQ853">
            <v>1659.5204900000001</v>
          </cell>
          <cell r="OR853">
            <v>9347.207989999999</v>
          </cell>
          <cell r="OS853">
            <v>19737.84432</v>
          </cell>
          <cell r="OZ853">
            <v>0</v>
          </cell>
          <cell r="PD853">
            <v>1176.2626599999999</v>
          </cell>
          <cell r="PF853">
            <v>3740.4550800000002</v>
          </cell>
          <cell r="PH853">
            <v>29489.719190000003</v>
          </cell>
          <cell r="PZ853">
            <v>0</v>
          </cell>
          <cell r="QA853">
            <v>0</v>
          </cell>
          <cell r="QB853">
            <v>1197.8929466666666</v>
          </cell>
          <cell r="QC853">
            <v>36.700000000000003</v>
          </cell>
          <cell r="QD853">
            <v>1062.6574566666666</v>
          </cell>
          <cell r="QE853">
            <v>98.535489999999996</v>
          </cell>
          <cell r="QM853">
            <v>0</v>
          </cell>
          <cell r="QN853">
            <v>0</v>
          </cell>
          <cell r="QO853">
            <v>2925.98954</v>
          </cell>
          <cell r="QP853">
            <v>5.9794900000000002</v>
          </cell>
          <cell r="QQ853">
            <v>257.27481</v>
          </cell>
          <cell r="QR853">
            <v>2662.73524</v>
          </cell>
          <cell r="QZ853">
            <v>0</v>
          </cell>
          <cell r="RA853">
            <v>0</v>
          </cell>
          <cell r="RB853">
            <v>29.799999999999997</v>
          </cell>
          <cell r="RC853">
            <v>0</v>
          </cell>
          <cell r="RD853">
            <v>8</v>
          </cell>
          <cell r="RE853">
            <v>21.799999999999997</v>
          </cell>
          <cell r="RP853">
            <v>10003.440500000001</v>
          </cell>
          <cell r="SA853">
            <v>0</v>
          </cell>
          <cell r="AOM853" t="str">
            <v>Сводка затрат</v>
          </cell>
        </row>
        <row r="854">
          <cell r="B854" t="str">
            <v>Реконструкция каналов связи ССПИ Удорского РЭС (1 система)</v>
          </cell>
          <cell r="C854" t="str">
            <v>I_000-55-1-04.30-0962</v>
          </cell>
          <cell r="K854">
            <v>2020</v>
          </cell>
          <cell r="S854" t="str">
            <v>Декабрь 2017</v>
          </cell>
          <cell r="V854">
            <v>0</v>
          </cell>
          <cell r="CC854">
            <v>0</v>
          </cell>
          <cell r="DG854">
            <v>14.36932</v>
          </cell>
          <cell r="EK854">
            <v>2982.4895599999995</v>
          </cell>
          <cell r="OJ854">
            <v>0</v>
          </cell>
          <cell r="OP854">
            <v>38695.469779999999</v>
          </cell>
          <cell r="OQ854">
            <v>1016.61103</v>
          </cell>
          <cell r="OR854">
            <v>12966.18693</v>
          </cell>
          <cell r="OS854">
            <v>23520.12443</v>
          </cell>
          <cell r="OZ854">
            <v>35801.947379999998</v>
          </cell>
          <cell r="PD854">
            <v>0</v>
          </cell>
          <cell r="PF854">
            <v>1030.98035</v>
          </cell>
          <cell r="PH854">
            <v>1862.5420499999998</v>
          </cell>
          <cell r="PZ854">
            <v>0</v>
          </cell>
          <cell r="QA854">
            <v>0</v>
          </cell>
          <cell r="QB854">
            <v>1594.0241699999999</v>
          </cell>
          <cell r="QC854">
            <v>0</v>
          </cell>
          <cell r="QD854">
            <v>0</v>
          </cell>
          <cell r="QE854">
            <v>1594.0241699999999</v>
          </cell>
          <cell r="QM854">
            <v>0</v>
          </cell>
          <cell r="QN854">
            <v>0</v>
          </cell>
          <cell r="QO854">
            <v>282.88720000000001</v>
          </cell>
          <cell r="QP854">
            <v>0</v>
          </cell>
          <cell r="QQ854">
            <v>14.36932</v>
          </cell>
          <cell r="QR854">
            <v>268.51787999999999</v>
          </cell>
          <cell r="QZ854">
            <v>0</v>
          </cell>
          <cell r="RA854">
            <v>0</v>
          </cell>
          <cell r="RB854">
            <v>0</v>
          </cell>
          <cell r="RC854">
            <v>0</v>
          </cell>
          <cell r="RD854">
            <v>0</v>
          </cell>
          <cell r="RE854">
            <v>0</v>
          </cell>
          <cell r="RP854">
            <v>79.653509999999997</v>
          </cell>
          <cell r="SA854">
            <v>0</v>
          </cell>
          <cell r="AOM854" t="str">
            <v>Сводка затрат</v>
          </cell>
        </row>
        <row r="855">
          <cell r="B855"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5" t="str">
            <v>I_000-53-1-06.10-0004</v>
          </cell>
          <cell r="K855">
            <v>0</v>
          </cell>
          <cell r="S855" t="str">
            <v>Ноябрь 2017</v>
          </cell>
          <cell r="V855">
            <v>0</v>
          </cell>
          <cell r="CC855">
            <v>0</v>
          </cell>
          <cell r="EK855">
            <v>0</v>
          </cell>
          <cell r="OJ855">
            <v>0</v>
          </cell>
          <cell r="OP855">
            <v>0</v>
          </cell>
          <cell r="OQ855">
            <v>0</v>
          </cell>
          <cell r="OR855">
            <v>0</v>
          </cell>
          <cell r="OS855">
            <v>0</v>
          </cell>
          <cell r="OZ855">
            <v>0</v>
          </cell>
          <cell r="PD855">
            <v>0</v>
          </cell>
          <cell r="PF855">
            <v>0</v>
          </cell>
          <cell r="PH855">
            <v>0</v>
          </cell>
          <cell r="PZ855">
            <v>0</v>
          </cell>
          <cell r="QA855">
            <v>0</v>
          </cell>
          <cell r="QB855">
            <v>0</v>
          </cell>
          <cell r="QC855">
            <v>0</v>
          </cell>
          <cell r="QD855">
            <v>0</v>
          </cell>
          <cell r="QE855">
            <v>0</v>
          </cell>
          <cell r="QM855">
            <v>0</v>
          </cell>
          <cell r="QN855">
            <v>0</v>
          </cell>
          <cell r="QO855">
            <v>0</v>
          </cell>
          <cell r="QP855">
            <v>0</v>
          </cell>
          <cell r="QQ855">
            <v>0</v>
          </cell>
          <cell r="QR855">
            <v>0</v>
          </cell>
          <cell r="QZ855">
            <v>0</v>
          </cell>
          <cell r="RA855">
            <v>0</v>
          </cell>
          <cell r="RB855">
            <v>0</v>
          </cell>
          <cell r="RC855">
            <v>0</v>
          </cell>
          <cell r="RD855">
            <v>0</v>
          </cell>
          <cell r="RE855">
            <v>0</v>
          </cell>
          <cell r="RP855">
            <v>0</v>
          </cell>
          <cell r="SA855">
            <v>0</v>
          </cell>
          <cell r="AOM855" t="str">
            <v>Сметный расчет</v>
          </cell>
        </row>
        <row r="857">
          <cell r="B857"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7" t="str">
            <v>J_000-55-1-06.10-0005</v>
          </cell>
          <cell r="K857">
            <v>2020</v>
          </cell>
          <cell r="S857" t="str">
            <v>Ноябрь 2018</v>
          </cell>
          <cell r="V857">
            <v>0</v>
          </cell>
          <cell r="CC857">
            <v>0</v>
          </cell>
          <cell r="DG857">
            <v>1567.8748599999999</v>
          </cell>
          <cell r="EK857">
            <v>1361.9872199999998</v>
          </cell>
          <cell r="OJ857">
            <v>0</v>
          </cell>
          <cell r="OP857">
            <v>34234.845220000003</v>
          </cell>
          <cell r="OQ857">
            <v>1506.9480900000001</v>
          </cell>
          <cell r="OR857">
            <v>28778.60802</v>
          </cell>
          <cell r="OS857">
            <v>2402.7617300000002</v>
          </cell>
          <cell r="OZ857">
            <v>31304.983140000004</v>
          </cell>
          <cell r="PD857">
            <v>0</v>
          </cell>
          <cell r="PF857">
            <v>1567.8748600000001</v>
          </cell>
          <cell r="PH857">
            <v>1361.9872199999998</v>
          </cell>
          <cell r="PZ857">
            <v>0</v>
          </cell>
          <cell r="QA857">
            <v>0</v>
          </cell>
          <cell r="QB857">
            <v>1575.36013</v>
          </cell>
          <cell r="QC857">
            <v>0</v>
          </cell>
          <cell r="QD857">
            <v>0</v>
          </cell>
          <cell r="QE857">
            <v>1132.84328</v>
          </cell>
          <cell r="QM857">
            <v>0</v>
          </cell>
          <cell r="QN857">
            <v>0</v>
          </cell>
          <cell r="QO857">
            <v>290.07071000000002</v>
          </cell>
          <cell r="QP857">
            <v>0</v>
          </cell>
          <cell r="QQ857">
            <v>60.926769999999998</v>
          </cell>
          <cell r="QR857">
            <v>229.14394000000001</v>
          </cell>
          <cell r="QZ857">
            <v>0</v>
          </cell>
          <cell r="RA857">
            <v>0</v>
          </cell>
          <cell r="RB857">
            <v>1506.9480900000001</v>
          </cell>
          <cell r="RC857">
            <v>0</v>
          </cell>
          <cell r="RD857">
            <v>1506.9480900000001</v>
          </cell>
          <cell r="RE857">
            <v>0</v>
          </cell>
          <cell r="RP857">
            <v>0</v>
          </cell>
          <cell r="SA857">
            <v>0</v>
          </cell>
          <cell r="AOM857" t="str">
            <v>Сводка затрат</v>
          </cell>
        </row>
        <row r="858">
          <cell r="B858" t="str">
            <v>Реконструкция каналов связи и комплексов телемеханики АСТУ Краснозатонского РЭС (1 система)</v>
          </cell>
          <cell r="C858" t="str">
            <v>J_000-55-1-04.40-0387</v>
          </cell>
          <cell r="K858">
            <v>2022</v>
          </cell>
          <cell r="S858">
            <v>0</v>
          </cell>
          <cell r="V858">
            <v>0</v>
          </cell>
          <cell r="CC858">
            <v>0</v>
          </cell>
          <cell r="DG858">
            <v>0</v>
          </cell>
          <cell r="EK858">
            <v>0</v>
          </cell>
          <cell r="OJ858">
            <v>0</v>
          </cell>
          <cell r="OP858">
            <v>12954.437540000001</v>
          </cell>
          <cell r="OQ858">
            <v>783.29422999999997</v>
          </cell>
          <cell r="OR858">
            <v>4127.8781300000001</v>
          </cell>
          <cell r="OS858">
            <v>6060.7734499999997</v>
          </cell>
          <cell r="OZ858">
            <v>12954.437540000001</v>
          </cell>
          <cell r="PD858">
            <v>0</v>
          </cell>
          <cell r="PF858">
            <v>0</v>
          </cell>
          <cell r="PH858">
            <v>0</v>
          </cell>
          <cell r="PZ858">
            <v>0</v>
          </cell>
          <cell r="QA858">
            <v>0</v>
          </cell>
          <cell r="QB858">
            <v>268.52976999999998</v>
          </cell>
          <cell r="QC858">
            <v>0</v>
          </cell>
          <cell r="QD858">
            <v>0</v>
          </cell>
          <cell r="QE858">
            <v>0</v>
          </cell>
          <cell r="QM858">
            <v>0</v>
          </cell>
          <cell r="QN858">
            <v>0</v>
          </cell>
          <cell r="QO858">
            <v>0</v>
          </cell>
          <cell r="QP858">
            <v>0</v>
          </cell>
          <cell r="QQ858">
            <v>0</v>
          </cell>
          <cell r="QR858">
            <v>0</v>
          </cell>
          <cell r="QZ858">
            <v>0</v>
          </cell>
          <cell r="RA858">
            <v>0</v>
          </cell>
          <cell r="RB858">
            <v>0</v>
          </cell>
          <cell r="RC858">
            <v>0</v>
          </cell>
          <cell r="RD858">
            <v>0</v>
          </cell>
          <cell r="RE858">
            <v>0</v>
          </cell>
          <cell r="RP858">
            <v>0</v>
          </cell>
          <cell r="SA858">
            <v>0</v>
          </cell>
          <cell r="AOM858" t="str">
            <v>Сметный расчет</v>
          </cell>
        </row>
        <row r="859">
          <cell r="B859" t="str">
            <v>Реконструкция каналов связи и комплексов телемеханики АСТУ Сыктывкарского РЭС (1 система)</v>
          </cell>
          <cell r="C859" t="str">
            <v>J_000-55-1-04.40-0388</v>
          </cell>
          <cell r="K859">
            <v>2020</v>
          </cell>
          <cell r="S859">
            <v>0</v>
          </cell>
          <cell r="V859">
            <v>0</v>
          </cell>
          <cell r="CC859">
            <v>0</v>
          </cell>
          <cell r="DG859">
            <v>0</v>
          </cell>
          <cell r="EK859">
            <v>0</v>
          </cell>
          <cell r="OJ859">
            <v>0</v>
          </cell>
          <cell r="OP859">
            <v>15367.83532</v>
          </cell>
          <cell r="OQ859">
            <v>928.38481000000002</v>
          </cell>
          <cell r="OR859">
            <v>4897.18102</v>
          </cell>
          <cell r="OS859">
            <v>7190.3054599999996</v>
          </cell>
          <cell r="OZ859">
            <v>15367.83532</v>
          </cell>
          <cell r="PD859">
            <v>0</v>
          </cell>
          <cell r="PF859">
            <v>0</v>
          </cell>
          <cell r="PH859">
            <v>0</v>
          </cell>
          <cell r="PZ859">
            <v>0</v>
          </cell>
          <cell r="QA859">
            <v>0</v>
          </cell>
          <cell r="QB859">
            <v>345.04153000000002</v>
          </cell>
          <cell r="QC859">
            <v>0</v>
          </cell>
          <cell r="QD859">
            <v>0</v>
          </cell>
          <cell r="QE859">
            <v>0</v>
          </cell>
          <cell r="QM859">
            <v>0</v>
          </cell>
          <cell r="QN859">
            <v>0</v>
          </cell>
          <cell r="QO859">
            <v>0</v>
          </cell>
          <cell r="QP859">
            <v>0</v>
          </cell>
          <cell r="QQ859">
            <v>0</v>
          </cell>
          <cell r="QR859">
            <v>0</v>
          </cell>
          <cell r="QZ859">
            <v>0</v>
          </cell>
          <cell r="RA859">
            <v>0</v>
          </cell>
          <cell r="RB859">
            <v>0</v>
          </cell>
          <cell r="RC859">
            <v>0</v>
          </cell>
          <cell r="RD859">
            <v>0</v>
          </cell>
          <cell r="RE859">
            <v>0</v>
          </cell>
          <cell r="RP859">
            <v>0</v>
          </cell>
          <cell r="SA859">
            <v>0</v>
          </cell>
          <cell r="AOM859" t="str">
            <v>Сметный расчет</v>
          </cell>
        </row>
        <row r="860">
          <cell r="B860" t="str">
            <v>Реконструкция каналов связи и комплексов телемеханики АСТУ Эжвинского РЭС (1 система)</v>
          </cell>
          <cell r="C860" t="str">
            <v>J_000-55-1-04.40-0389</v>
          </cell>
          <cell r="K860">
            <v>2021</v>
          </cell>
          <cell r="S860">
            <v>0</v>
          </cell>
          <cell r="V860">
            <v>0</v>
          </cell>
          <cell r="CC860">
            <v>0</v>
          </cell>
          <cell r="DG860">
            <v>0</v>
          </cell>
          <cell r="EK860">
            <v>0</v>
          </cell>
          <cell r="OJ860">
            <v>0</v>
          </cell>
          <cell r="OP860">
            <v>6993.0132400000002</v>
          </cell>
          <cell r="OQ860">
            <v>423.21602999999999</v>
          </cell>
          <cell r="OR860">
            <v>2228.1655500000002</v>
          </cell>
          <cell r="OS860">
            <v>3271.5129099999999</v>
          </cell>
          <cell r="OZ860">
            <v>6993.0132400000002</v>
          </cell>
          <cell r="PD860">
            <v>0</v>
          </cell>
          <cell r="PF860">
            <v>0</v>
          </cell>
          <cell r="PH860">
            <v>0</v>
          </cell>
          <cell r="PZ860">
            <v>0</v>
          </cell>
          <cell r="QA860">
            <v>0</v>
          </cell>
          <cell r="QB860">
            <v>144.95418000000001</v>
          </cell>
          <cell r="QC860">
            <v>0</v>
          </cell>
          <cell r="QD860">
            <v>0</v>
          </cell>
          <cell r="QE860">
            <v>0</v>
          </cell>
          <cell r="QM860">
            <v>0</v>
          </cell>
          <cell r="QN860">
            <v>0</v>
          </cell>
          <cell r="QO860">
            <v>0</v>
          </cell>
          <cell r="QP860">
            <v>0</v>
          </cell>
          <cell r="QQ860">
            <v>0</v>
          </cell>
          <cell r="QR860">
            <v>0</v>
          </cell>
          <cell r="QZ860">
            <v>0</v>
          </cell>
          <cell r="RA860">
            <v>0</v>
          </cell>
          <cell r="RB860">
            <v>0</v>
          </cell>
          <cell r="RC860">
            <v>0</v>
          </cell>
          <cell r="RD860">
            <v>0</v>
          </cell>
          <cell r="RE860">
            <v>0</v>
          </cell>
          <cell r="RP860">
            <v>0</v>
          </cell>
          <cell r="SA860">
            <v>0</v>
          </cell>
          <cell r="AOM860" t="str">
            <v>Сметный расчет</v>
          </cell>
        </row>
        <row r="861">
          <cell r="B861" t="str">
            <v>Реконструкция комплекса телемеханики ССПИ Прилузского РЭС (1 система)</v>
          </cell>
          <cell r="C861" t="str">
            <v>J_000-55-1-04.40-0390</v>
          </cell>
          <cell r="K861">
            <v>2019</v>
          </cell>
          <cell r="S861" t="str">
            <v>Декабрь 2018</v>
          </cell>
          <cell r="V861">
            <v>0</v>
          </cell>
          <cell r="CC861">
            <v>0</v>
          </cell>
          <cell r="DG861">
            <v>0</v>
          </cell>
          <cell r="EK861">
            <v>7.12554</v>
          </cell>
          <cell r="OJ861">
            <v>0</v>
          </cell>
          <cell r="OP861">
            <v>17654.651170000001</v>
          </cell>
          <cell r="OQ861">
            <v>710</v>
          </cell>
          <cell r="OR861">
            <v>5313.23099</v>
          </cell>
          <cell r="OS861">
            <v>7670.6346700000004</v>
          </cell>
          <cell r="OZ861">
            <v>16937.52563</v>
          </cell>
          <cell r="PD861">
            <v>0</v>
          </cell>
          <cell r="PF861">
            <v>0</v>
          </cell>
          <cell r="PH861">
            <v>717.12554</v>
          </cell>
          <cell r="PZ861">
            <v>0</v>
          </cell>
          <cell r="QA861">
            <v>0</v>
          </cell>
          <cell r="QB861">
            <v>1088.47308</v>
          </cell>
          <cell r="QC861">
            <v>0</v>
          </cell>
          <cell r="QD861">
            <v>0</v>
          </cell>
          <cell r="QE861">
            <v>0</v>
          </cell>
          <cell r="QM861">
            <v>0</v>
          </cell>
          <cell r="QN861">
            <v>0</v>
          </cell>
          <cell r="QO861">
            <v>7.12554</v>
          </cell>
          <cell r="QP861">
            <v>0</v>
          </cell>
          <cell r="QQ861">
            <v>0</v>
          </cell>
          <cell r="QR861">
            <v>7.12554</v>
          </cell>
          <cell r="QZ861">
            <v>0</v>
          </cell>
          <cell r="RA861">
            <v>0</v>
          </cell>
          <cell r="RB861">
            <v>0</v>
          </cell>
          <cell r="RC861">
            <v>0</v>
          </cell>
          <cell r="RD861">
            <v>0</v>
          </cell>
          <cell r="RE861">
            <v>0</v>
          </cell>
          <cell r="RP861">
            <v>837.8</v>
          </cell>
          <cell r="SA861">
            <v>0</v>
          </cell>
          <cell r="AOM861" t="str">
            <v>Сводка затрат</v>
          </cell>
        </row>
        <row r="867">
          <cell r="B867" t="str">
            <v>Модернизация, техническое перевооружение прочих объектов основных средств, всего, в том числе:</v>
          </cell>
          <cell r="C867" t="str">
            <v>Г</v>
          </cell>
          <cell r="S867">
            <v>0</v>
          </cell>
          <cell r="V867">
            <v>9915.4772400000002</v>
          </cell>
          <cell r="CC867">
            <v>20372.403970000003</v>
          </cell>
          <cell r="DG867">
            <v>15842.644689999999</v>
          </cell>
          <cell r="EK867">
            <v>655.72642000000008</v>
          </cell>
          <cell r="OJ867">
            <v>23453.614789999996</v>
          </cell>
          <cell r="OP867">
            <v>257842.55337000001</v>
          </cell>
          <cell r="OQ867">
            <v>10013.46386</v>
          </cell>
          <cell r="OR867">
            <v>84096.871410000007</v>
          </cell>
          <cell r="OS867">
            <v>118752.96190999998</v>
          </cell>
          <cell r="OZ867">
            <v>217871.03521</v>
          </cell>
          <cell r="PD867">
            <v>2393.7447700000002</v>
          </cell>
          <cell r="PF867">
            <v>14124.158599999999</v>
          </cell>
          <cell r="PH867">
            <v>0</v>
          </cell>
          <cell r="PZ867">
            <v>548.03004999999996</v>
          </cell>
          <cell r="QA867">
            <v>345.14265</v>
          </cell>
          <cell r="QB867">
            <v>11571.896360000002</v>
          </cell>
          <cell r="QC867">
            <v>50.73</v>
          </cell>
          <cell r="QD867">
            <v>788.40925000000004</v>
          </cell>
          <cell r="QE867">
            <v>0</v>
          </cell>
          <cell r="QM867">
            <v>0</v>
          </cell>
          <cell r="QN867">
            <v>228.65939000000003</v>
          </cell>
          <cell r="QO867">
            <v>150.91266999999999</v>
          </cell>
          <cell r="QP867">
            <v>5.2299499999999997</v>
          </cell>
          <cell r="QQ867">
            <v>145.68271999999999</v>
          </cell>
          <cell r="QR867">
            <v>0</v>
          </cell>
          <cell r="QZ867">
            <v>0</v>
          </cell>
          <cell r="RA867">
            <v>0</v>
          </cell>
          <cell r="RB867">
            <v>0</v>
          </cell>
          <cell r="RC867">
            <v>0</v>
          </cell>
          <cell r="RD867">
            <v>0</v>
          </cell>
          <cell r="RE867">
            <v>0</v>
          </cell>
          <cell r="RP867">
            <v>0</v>
          </cell>
          <cell r="SA867">
            <v>0</v>
          </cell>
          <cell r="AOM867">
            <v>0</v>
          </cell>
        </row>
        <row r="868">
          <cell r="B868" t="str">
            <v>Модернизация АСДУ Вуктыльского РЭС (ЦЭС) (1 система)</v>
          </cell>
          <cell r="C868" t="str">
            <v>F_000-54-1-04.40-0192</v>
          </cell>
          <cell r="K868">
            <v>2020</v>
          </cell>
          <cell r="S868" t="str">
            <v>Февраль 2018</v>
          </cell>
          <cell r="V868">
            <v>8301.4834300000002</v>
          </cell>
          <cell r="CC868">
            <v>0</v>
          </cell>
          <cell r="DG868">
            <v>0</v>
          </cell>
          <cell r="EK868">
            <v>0</v>
          </cell>
          <cell r="OJ868">
            <v>7118.7532499999998</v>
          </cell>
          <cell r="OP868">
            <v>16894.244890000002</v>
          </cell>
          <cell r="OQ868">
            <v>422.49619999999999</v>
          </cell>
          <cell r="OR868">
            <v>4748.1672200000003</v>
          </cell>
          <cell r="OS868">
            <v>7857.4185200000002</v>
          </cell>
          <cell r="OZ868">
            <v>9775.491640000002</v>
          </cell>
          <cell r="PD868">
            <v>0</v>
          </cell>
          <cell r="PF868">
            <v>0</v>
          </cell>
          <cell r="PH868">
            <v>0</v>
          </cell>
          <cell r="PZ868">
            <v>548.03004999999996</v>
          </cell>
          <cell r="QA868">
            <v>0</v>
          </cell>
          <cell r="QB868">
            <v>425.04624999999999</v>
          </cell>
          <cell r="QC868">
            <v>0</v>
          </cell>
          <cell r="QD868">
            <v>0</v>
          </cell>
          <cell r="QE868">
            <v>0</v>
          </cell>
          <cell r="QM868">
            <v>0</v>
          </cell>
          <cell r="QN868">
            <v>0</v>
          </cell>
          <cell r="QO868">
            <v>0</v>
          </cell>
          <cell r="QP868">
            <v>0</v>
          </cell>
          <cell r="QQ868">
            <v>0</v>
          </cell>
          <cell r="QR868">
            <v>0</v>
          </cell>
          <cell r="QZ868">
            <v>0</v>
          </cell>
          <cell r="RA868">
            <v>0</v>
          </cell>
          <cell r="RB868">
            <v>0</v>
          </cell>
          <cell r="RC868">
            <v>0</v>
          </cell>
          <cell r="RD868">
            <v>0</v>
          </cell>
          <cell r="RE868">
            <v>0</v>
          </cell>
          <cell r="RP868">
            <v>0</v>
          </cell>
          <cell r="SA868">
            <v>0</v>
          </cell>
          <cell r="AOM868" t="str">
            <v>Сводка затрат</v>
          </cell>
        </row>
        <row r="869">
          <cell r="B869"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869" t="str">
            <v>I_000-52-1-04.60-0002</v>
          </cell>
          <cell r="K869">
            <v>2022</v>
          </cell>
          <cell r="S869" t="str">
            <v xml:space="preserve"> </v>
          </cell>
          <cell r="V869">
            <v>0</v>
          </cell>
          <cell r="CC869">
            <v>0</v>
          </cell>
          <cell r="DG869">
            <v>0</v>
          </cell>
          <cell r="EK869">
            <v>0</v>
          </cell>
          <cell r="OJ869">
            <v>0</v>
          </cell>
          <cell r="OP869">
            <v>1016.4300000000001</v>
          </cell>
          <cell r="OQ869">
            <v>0</v>
          </cell>
          <cell r="OR869">
            <v>85.52</v>
          </cell>
          <cell r="OS869">
            <v>767.73</v>
          </cell>
          <cell r="OZ869">
            <v>1016.4300000000001</v>
          </cell>
          <cell r="PD869">
            <v>0</v>
          </cell>
          <cell r="PF869">
            <v>0</v>
          </cell>
          <cell r="PH869">
            <v>0</v>
          </cell>
          <cell r="PZ869">
            <v>0</v>
          </cell>
          <cell r="QA869">
            <v>0</v>
          </cell>
          <cell r="QB869">
            <v>240.01900000000001</v>
          </cell>
          <cell r="QC869">
            <v>0</v>
          </cell>
          <cell r="QD869">
            <v>0</v>
          </cell>
          <cell r="QE869">
            <v>0</v>
          </cell>
          <cell r="QM869">
            <v>0</v>
          </cell>
          <cell r="QN869">
            <v>0</v>
          </cell>
          <cell r="QO869">
            <v>0</v>
          </cell>
          <cell r="QP869">
            <v>0</v>
          </cell>
          <cell r="QQ869">
            <v>0</v>
          </cell>
          <cell r="QR869">
            <v>0</v>
          </cell>
          <cell r="QZ869">
            <v>0</v>
          </cell>
          <cell r="RA869">
            <v>0</v>
          </cell>
          <cell r="RB869">
            <v>0</v>
          </cell>
          <cell r="RC869">
            <v>0</v>
          </cell>
          <cell r="RD869">
            <v>0</v>
          </cell>
          <cell r="RE869">
            <v>0</v>
          </cell>
          <cell r="RP869">
            <v>0</v>
          </cell>
          <cell r="SA869">
            <v>0</v>
          </cell>
          <cell r="AOM869" t="str">
            <v>Сметный расчет</v>
          </cell>
        </row>
        <row r="870">
          <cell r="B870" t="str">
            <v>Модернизация АСДУ Княжпогостского РЭС (ЮЭС) (1 система)</v>
          </cell>
          <cell r="C870" t="str">
            <v>F_000-55-1-04.40-0151</v>
          </cell>
          <cell r="K870">
            <v>2015</v>
          </cell>
          <cell r="S870" t="str">
            <v>Декабрь 2014</v>
          </cell>
          <cell r="V870">
            <v>781.55616000000009</v>
          </cell>
          <cell r="CC870">
            <v>11214.872990000002</v>
          </cell>
          <cell r="DG870">
            <v>3.1999999999999997E-4</v>
          </cell>
          <cell r="EK870">
            <v>0</v>
          </cell>
          <cell r="OJ870">
            <v>10207.222089999999</v>
          </cell>
          <cell r="OP870">
            <v>10207.222089999999</v>
          </cell>
          <cell r="OQ870">
            <v>435.91107</v>
          </cell>
          <cell r="OR870">
            <v>5057.9269999999997</v>
          </cell>
          <cell r="OS870">
            <v>3201.7719999999999</v>
          </cell>
          <cell r="OZ870">
            <v>0</v>
          </cell>
          <cell r="PD870">
            <v>0</v>
          </cell>
          <cell r="PF870">
            <v>0</v>
          </cell>
          <cell r="PH870">
            <v>0</v>
          </cell>
          <cell r="PZ870">
            <v>0</v>
          </cell>
          <cell r="QA870">
            <v>138.05706000000001</v>
          </cell>
          <cell r="QB870">
            <v>0</v>
          </cell>
          <cell r="QC870">
            <v>0</v>
          </cell>
          <cell r="QD870">
            <v>0</v>
          </cell>
          <cell r="QE870">
            <v>0</v>
          </cell>
          <cell r="QM870">
            <v>0</v>
          </cell>
          <cell r="QN870">
            <v>129.12404000000001</v>
          </cell>
          <cell r="QO870">
            <v>0</v>
          </cell>
          <cell r="QP870">
            <v>0</v>
          </cell>
          <cell r="QQ870">
            <v>0</v>
          </cell>
          <cell r="QR870">
            <v>0</v>
          </cell>
          <cell r="QZ870">
            <v>0</v>
          </cell>
          <cell r="RA870">
            <v>0</v>
          </cell>
          <cell r="RB870">
            <v>0</v>
          </cell>
          <cell r="RC870">
            <v>0</v>
          </cell>
          <cell r="RD870">
            <v>0</v>
          </cell>
          <cell r="RE870">
            <v>0</v>
          </cell>
          <cell r="RP870">
            <v>0</v>
          </cell>
          <cell r="SA870">
            <v>0</v>
          </cell>
          <cell r="AOM870" t="str">
            <v>Сводка затрат</v>
          </cell>
        </row>
        <row r="871">
          <cell r="B871" t="str">
            <v>Модернизация АСДУ Сыктывдинского РЭС (ЮЭС) (1 система)</v>
          </cell>
          <cell r="C871" t="str">
            <v>F_000-55-1-04.40-0383</v>
          </cell>
          <cell r="K871">
            <v>2015</v>
          </cell>
          <cell r="S871" t="str">
            <v>Декабрь 2014</v>
          </cell>
          <cell r="V871">
            <v>644.37503000000015</v>
          </cell>
          <cell r="CC871">
            <v>6036.47516</v>
          </cell>
          <cell r="DG871">
            <v>1.8999999999999998E-4</v>
          </cell>
          <cell r="EK871">
            <v>0</v>
          </cell>
          <cell r="OJ871">
            <v>5707.7227800000001</v>
          </cell>
          <cell r="OP871">
            <v>5707.7227800000001</v>
          </cell>
          <cell r="OQ871">
            <v>290.60737999999998</v>
          </cell>
          <cell r="OR871">
            <v>1750.5409999999999</v>
          </cell>
          <cell r="OS871">
            <v>2549.2190000000001</v>
          </cell>
          <cell r="OZ871">
            <v>0</v>
          </cell>
          <cell r="PD871">
            <v>0</v>
          </cell>
          <cell r="PF871">
            <v>0</v>
          </cell>
          <cell r="PH871">
            <v>0</v>
          </cell>
          <cell r="PZ871">
            <v>0</v>
          </cell>
          <cell r="QA871">
            <v>207.08559</v>
          </cell>
          <cell r="QB871">
            <v>0</v>
          </cell>
          <cell r="QC871">
            <v>0</v>
          </cell>
          <cell r="QD871">
            <v>0</v>
          </cell>
          <cell r="QE871">
            <v>0</v>
          </cell>
          <cell r="QM871">
            <v>0</v>
          </cell>
          <cell r="QN871">
            <v>94.372730000000004</v>
          </cell>
          <cell r="QO871">
            <v>0</v>
          </cell>
          <cell r="QP871">
            <v>0</v>
          </cell>
          <cell r="QQ871">
            <v>0</v>
          </cell>
          <cell r="QR871">
            <v>0</v>
          </cell>
          <cell r="QZ871">
            <v>0</v>
          </cell>
          <cell r="RA871">
            <v>0</v>
          </cell>
          <cell r="RB871">
            <v>0</v>
          </cell>
          <cell r="RC871">
            <v>0</v>
          </cell>
          <cell r="RD871">
            <v>0</v>
          </cell>
          <cell r="RE871">
            <v>0</v>
          </cell>
          <cell r="RP871">
            <v>0</v>
          </cell>
          <cell r="SA871">
            <v>0</v>
          </cell>
          <cell r="AOM871" t="str">
            <v>Сводка затрат</v>
          </cell>
        </row>
        <row r="872">
          <cell r="B872" t="str">
            <v>Модернизация средств коллективного отображения на ДП Ухтинского РЭС (ЦЭС) (1 шт.)</v>
          </cell>
          <cell r="C872" t="str">
            <v>F_000-54-1-04.20-0629</v>
          </cell>
          <cell r="K872">
            <v>2017</v>
          </cell>
          <cell r="S872" t="str">
            <v>Декабрь 2016</v>
          </cell>
          <cell r="V872">
            <v>1.9599599999999999</v>
          </cell>
          <cell r="CC872">
            <v>306.50977999999998</v>
          </cell>
          <cell r="DG872">
            <v>13060.589539999999</v>
          </cell>
          <cell r="EK872">
            <v>655.72642000000008</v>
          </cell>
          <cell r="OJ872">
            <v>261.71401000000003</v>
          </cell>
          <cell r="OP872">
            <v>11977.508699999998</v>
          </cell>
          <cell r="OQ872">
            <v>259.75405000000001</v>
          </cell>
          <cell r="OR872">
            <v>2698.99217</v>
          </cell>
          <cell r="OS872">
            <v>7351.58583</v>
          </cell>
          <cell r="OZ872">
            <v>0</v>
          </cell>
          <cell r="PD872">
            <v>0</v>
          </cell>
          <cell r="PF872">
            <v>11715.794689999999</v>
          </cell>
          <cell r="PH872">
            <v>0</v>
          </cell>
          <cell r="PZ872">
            <v>0</v>
          </cell>
          <cell r="QA872">
            <v>0</v>
          </cell>
          <cell r="QB872">
            <v>460</v>
          </cell>
          <cell r="QC872">
            <v>0</v>
          </cell>
          <cell r="QD872">
            <v>460</v>
          </cell>
          <cell r="QE872">
            <v>0</v>
          </cell>
          <cell r="QM872">
            <v>0</v>
          </cell>
          <cell r="QN872">
            <v>1.9599599999999953</v>
          </cell>
          <cell r="QO872">
            <v>141.78764999999999</v>
          </cell>
          <cell r="QP872">
            <v>0</v>
          </cell>
          <cell r="QQ872">
            <v>141.78764999999999</v>
          </cell>
          <cell r="QR872">
            <v>0</v>
          </cell>
          <cell r="QZ872">
            <v>0</v>
          </cell>
          <cell r="RA872">
            <v>0</v>
          </cell>
          <cell r="RB872">
            <v>0</v>
          </cell>
          <cell r="RC872">
            <v>0</v>
          </cell>
          <cell r="RD872">
            <v>0</v>
          </cell>
          <cell r="RE872">
            <v>0</v>
          </cell>
          <cell r="RP872">
            <v>0</v>
          </cell>
          <cell r="SA872">
            <v>0</v>
          </cell>
          <cell r="AOM872" t="str">
            <v>Сводка затрат</v>
          </cell>
        </row>
        <row r="873">
          <cell r="B873" t="str">
            <v>Модернизация каналов связи ПгРЭС с установкой мачты связи на ДП ПгРЭС (ПЭС) (1 шт)</v>
          </cell>
          <cell r="C873" t="str">
            <v>F_000-52-1-04.30-0001</v>
          </cell>
          <cell r="K873">
            <v>2016</v>
          </cell>
          <cell r="S873" t="str">
            <v>Октябрь 2015</v>
          </cell>
          <cell r="V873">
            <v>186.10265999999999</v>
          </cell>
          <cell r="CC873">
            <v>2814.5460400000002</v>
          </cell>
          <cell r="DG873">
            <v>0</v>
          </cell>
          <cell r="EK873">
            <v>0</v>
          </cell>
          <cell r="OJ873">
            <v>158.20266000000001</v>
          </cell>
          <cell r="OP873">
            <v>2551.9474300000002</v>
          </cell>
          <cell r="OQ873">
            <v>155</v>
          </cell>
          <cell r="OR873">
            <v>874.11858999999993</v>
          </cell>
          <cell r="OS873">
            <v>1463.66623</v>
          </cell>
          <cell r="OZ873">
            <v>0</v>
          </cell>
          <cell r="PD873">
            <v>2393.7447700000002</v>
          </cell>
          <cell r="PF873">
            <v>0</v>
          </cell>
          <cell r="PH873">
            <v>0</v>
          </cell>
          <cell r="PZ873">
            <v>0</v>
          </cell>
          <cell r="QA873">
            <v>0</v>
          </cell>
          <cell r="QB873">
            <v>50.73</v>
          </cell>
          <cell r="QC873">
            <v>50.73</v>
          </cell>
          <cell r="QD873">
            <v>0</v>
          </cell>
          <cell r="QE873">
            <v>0</v>
          </cell>
          <cell r="QM873">
            <v>0</v>
          </cell>
          <cell r="QN873">
            <v>3.2026600000000007</v>
          </cell>
          <cell r="QO873">
            <v>5.2299499999999997</v>
          </cell>
          <cell r="QP873">
            <v>5.2299499999999997</v>
          </cell>
          <cell r="QQ873">
            <v>0</v>
          </cell>
          <cell r="QR873">
            <v>0</v>
          </cell>
          <cell r="QZ873">
            <v>0</v>
          </cell>
          <cell r="RA873">
            <v>0</v>
          </cell>
          <cell r="RB873">
            <v>0</v>
          </cell>
          <cell r="RC873">
            <v>0</v>
          </cell>
          <cell r="RD873">
            <v>0</v>
          </cell>
          <cell r="RE873">
            <v>0</v>
          </cell>
          <cell r="RP873">
            <v>0</v>
          </cell>
          <cell r="SA873">
            <v>0</v>
          </cell>
          <cell r="AOM873" t="str">
            <v>Сводка затрат</v>
          </cell>
        </row>
        <row r="874">
          <cell r="B874"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874" t="str">
            <v>G_000-52-1-04.60-0001</v>
          </cell>
          <cell r="K874">
            <v>2017</v>
          </cell>
          <cell r="S874" t="str">
            <v xml:space="preserve"> </v>
          </cell>
          <cell r="V874">
            <v>0</v>
          </cell>
          <cell r="CC874">
            <v>0</v>
          </cell>
          <cell r="DG874">
            <v>2782.0546400000003</v>
          </cell>
          <cell r="EK874">
            <v>0</v>
          </cell>
          <cell r="OJ874">
            <v>0</v>
          </cell>
          <cell r="OP874">
            <v>2408.36391</v>
          </cell>
          <cell r="OQ874">
            <v>0</v>
          </cell>
          <cell r="OR874">
            <v>407.42903999999999</v>
          </cell>
          <cell r="OS874">
            <v>1951.2398000000001</v>
          </cell>
          <cell r="OZ874">
            <v>0</v>
          </cell>
          <cell r="PD874">
            <v>0</v>
          </cell>
          <cell r="PF874">
            <v>2408.36391</v>
          </cell>
          <cell r="PH874">
            <v>0</v>
          </cell>
          <cell r="PZ874">
            <v>0</v>
          </cell>
          <cell r="QA874">
            <v>0</v>
          </cell>
          <cell r="QB874">
            <v>328.40925000000004</v>
          </cell>
          <cell r="QC874">
            <v>0</v>
          </cell>
          <cell r="QD874">
            <v>328.40925000000004</v>
          </cell>
          <cell r="QE874">
            <v>0</v>
          </cell>
          <cell r="QM874">
            <v>0</v>
          </cell>
          <cell r="QN874">
            <v>0</v>
          </cell>
          <cell r="QO874">
            <v>3.89507</v>
          </cell>
          <cell r="QP874">
            <v>0</v>
          </cell>
          <cell r="QQ874">
            <v>3.89507</v>
          </cell>
          <cell r="QR874">
            <v>0</v>
          </cell>
          <cell r="QZ874">
            <v>0</v>
          </cell>
          <cell r="RA874">
            <v>0</v>
          </cell>
          <cell r="RB874">
            <v>0</v>
          </cell>
          <cell r="RC874">
            <v>0</v>
          </cell>
          <cell r="RD874">
            <v>0</v>
          </cell>
          <cell r="RE874">
            <v>0</v>
          </cell>
          <cell r="RP874">
            <v>0</v>
          </cell>
          <cell r="SA874">
            <v>0</v>
          </cell>
          <cell r="AOM874" t="str">
            <v>Расчет стоимости</v>
          </cell>
        </row>
        <row r="875">
          <cell r="B875" t="str">
            <v>Модернизация средств коллективного отображения на ДП ОДС ПО «ПЭС» 1 (шт.)</v>
          </cell>
          <cell r="C875" t="str">
            <v>I_000-52-1-04.20-0001</v>
          </cell>
          <cell r="K875">
            <v>2025</v>
          </cell>
          <cell r="S875">
            <v>0</v>
          </cell>
          <cell r="V875">
            <v>0</v>
          </cell>
          <cell r="CC875">
            <v>0</v>
          </cell>
          <cell r="DG875">
            <v>0</v>
          </cell>
          <cell r="EK875">
            <v>0</v>
          </cell>
          <cell r="OJ875">
            <v>0</v>
          </cell>
          <cell r="OP875">
            <v>19820.11</v>
          </cell>
          <cell r="OQ875">
            <v>382.86543</v>
          </cell>
          <cell r="OR875">
            <v>8551.1200000000008</v>
          </cell>
          <cell r="OS875">
            <v>8083.66</v>
          </cell>
          <cell r="OZ875">
            <v>19820.11</v>
          </cell>
          <cell r="PD875">
            <v>0</v>
          </cell>
          <cell r="PF875">
            <v>0</v>
          </cell>
          <cell r="PH875">
            <v>0</v>
          </cell>
          <cell r="PZ875">
            <v>0</v>
          </cell>
          <cell r="QA875">
            <v>0</v>
          </cell>
          <cell r="QB875">
            <v>1105.0553199999999</v>
          </cell>
          <cell r="QC875">
            <v>0</v>
          </cell>
          <cell r="QD875">
            <v>0</v>
          </cell>
          <cell r="QE875">
            <v>0</v>
          </cell>
          <cell r="QM875">
            <v>0</v>
          </cell>
          <cell r="QN875">
            <v>0</v>
          </cell>
          <cell r="QO875">
            <v>0</v>
          </cell>
          <cell r="QP875">
            <v>0</v>
          </cell>
          <cell r="QQ875">
            <v>0</v>
          </cell>
          <cell r="QR875">
            <v>0</v>
          </cell>
          <cell r="QZ875">
            <v>0</v>
          </cell>
          <cell r="RA875">
            <v>0</v>
          </cell>
          <cell r="RB875">
            <v>0</v>
          </cell>
          <cell r="RC875">
            <v>0</v>
          </cell>
          <cell r="RD875">
            <v>0</v>
          </cell>
          <cell r="RE875">
            <v>0</v>
          </cell>
          <cell r="RP875">
            <v>0</v>
          </cell>
          <cell r="SA875">
            <v>0</v>
          </cell>
          <cell r="AOM875" t="str">
            <v>Сметный расчет</v>
          </cell>
        </row>
        <row r="876">
          <cell r="B876" t="str">
            <v>Модернизация УРЗА, ТМ на ПС 110/35/6 кВ "Вой-Вож" (1 комплекс) транзита "Ухта - Восточная"</v>
          </cell>
          <cell r="C876" t="str">
            <v>I_000-54-1-04.60-0008</v>
          </cell>
          <cell r="K876">
            <v>2025</v>
          </cell>
          <cell r="S876">
            <v>0</v>
          </cell>
          <cell r="V876">
            <v>0</v>
          </cell>
          <cell r="CC876">
            <v>0</v>
          </cell>
          <cell r="DG876">
            <v>0</v>
          </cell>
          <cell r="EK876">
            <v>0</v>
          </cell>
          <cell r="OJ876">
            <v>0</v>
          </cell>
          <cell r="OP876">
            <v>8756.2075499999992</v>
          </cell>
          <cell r="OQ876">
            <v>349.52341999999999</v>
          </cell>
          <cell r="OR876">
            <v>2676.3859000000002</v>
          </cell>
          <cell r="OS876">
            <v>4025.1158399999999</v>
          </cell>
          <cell r="OZ876">
            <v>8756.2075499999992</v>
          </cell>
          <cell r="PD876">
            <v>0</v>
          </cell>
          <cell r="PF876">
            <v>0</v>
          </cell>
          <cell r="PH876">
            <v>0</v>
          </cell>
          <cell r="PZ876">
            <v>0</v>
          </cell>
          <cell r="QA876">
            <v>0</v>
          </cell>
          <cell r="QB876">
            <v>539.77018999999837</v>
          </cell>
          <cell r="QC876">
            <v>0</v>
          </cell>
          <cell r="QD876">
            <v>0</v>
          </cell>
          <cell r="QE876">
            <v>0</v>
          </cell>
          <cell r="QM876">
            <v>0</v>
          </cell>
          <cell r="QN876">
            <v>0</v>
          </cell>
          <cell r="QO876">
            <v>0</v>
          </cell>
          <cell r="QP876">
            <v>0</v>
          </cell>
          <cell r="QQ876">
            <v>0</v>
          </cell>
          <cell r="QR876">
            <v>0</v>
          </cell>
          <cell r="QZ876">
            <v>0</v>
          </cell>
          <cell r="RA876">
            <v>0</v>
          </cell>
          <cell r="RB876">
            <v>0</v>
          </cell>
          <cell r="RC876">
            <v>0</v>
          </cell>
          <cell r="RD876">
            <v>0</v>
          </cell>
          <cell r="RE876">
            <v>0</v>
          </cell>
          <cell r="RP876">
            <v>0</v>
          </cell>
          <cell r="SA876">
            <v>0</v>
          </cell>
          <cell r="AOM876" t="str">
            <v>Сметный расчет</v>
          </cell>
        </row>
        <row r="877">
          <cell r="B877" t="str">
            <v>Модернизация УРЗА, ТМ, систем организации ОТ на ПС 110/10 кВ "Крутая" (1 комплекс) транзита "Ухта - Восточная"</v>
          </cell>
          <cell r="C877" t="str">
            <v>I_000-54-1-04.60-0009</v>
          </cell>
          <cell r="K877">
            <v>2025</v>
          </cell>
          <cell r="S877">
            <v>0</v>
          </cell>
          <cell r="V877">
            <v>0</v>
          </cell>
          <cell r="CC877">
            <v>0</v>
          </cell>
          <cell r="DG877">
            <v>0</v>
          </cell>
          <cell r="EK877">
            <v>0</v>
          </cell>
          <cell r="OJ877">
            <v>0</v>
          </cell>
          <cell r="OP877">
            <v>17559.58985</v>
          </cell>
          <cell r="OQ877">
            <v>700.92993000000001</v>
          </cell>
          <cell r="OR877">
            <v>5367.1911600000003</v>
          </cell>
          <cell r="OS877">
            <v>8071.9172699999999</v>
          </cell>
          <cell r="OZ877">
            <v>17559.58985</v>
          </cell>
          <cell r="PD877">
            <v>0</v>
          </cell>
          <cell r="PF877">
            <v>0</v>
          </cell>
          <cell r="PH877">
            <v>0</v>
          </cell>
          <cell r="PZ877">
            <v>0</v>
          </cell>
          <cell r="QA877">
            <v>0</v>
          </cell>
          <cell r="QB877">
            <v>1082.4486400000023</v>
          </cell>
          <cell r="QC877">
            <v>0</v>
          </cell>
          <cell r="QD877">
            <v>0</v>
          </cell>
          <cell r="QE877">
            <v>0</v>
          </cell>
          <cell r="QM877">
            <v>0</v>
          </cell>
          <cell r="QN877">
            <v>0</v>
          </cell>
          <cell r="QO877">
            <v>0</v>
          </cell>
          <cell r="QP877">
            <v>0</v>
          </cell>
          <cell r="QQ877">
            <v>0</v>
          </cell>
          <cell r="QR877">
            <v>0</v>
          </cell>
          <cell r="QZ877">
            <v>0</v>
          </cell>
          <cell r="RA877">
            <v>0</v>
          </cell>
          <cell r="RB877">
            <v>0</v>
          </cell>
          <cell r="RC877">
            <v>0</v>
          </cell>
          <cell r="RD877">
            <v>0</v>
          </cell>
          <cell r="RE877">
            <v>0</v>
          </cell>
          <cell r="RP877">
            <v>0</v>
          </cell>
          <cell r="SA877">
            <v>0</v>
          </cell>
          <cell r="AOM877" t="str">
            <v>Сметный расчет</v>
          </cell>
        </row>
        <row r="878">
          <cell r="B878" t="str">
            <v>Модернизация УРЗА, ТМ на ПС 110/10 кВ "Восточная" (1 комплекс) транзита "Ухта - Восточная"</v>
          </cell>
          <cell r="C878" t="str">
            <v>I_000-55-1-04.60-0018</v>
          </cell>
          <cell r="K878">
            <v>2024</v>
          </cell>
          <cell r="S878">
            <v>0</v>
          </cell>
          <cell r="V878">
            <v>0</v>
          </cell>
          <cell r="CC878">
            <v>0</v>
          </cell>
          <cell r="DG878">
            <v>0</v>
          </cell>
          <cell r="EK878">
            <v>0</v>
          </cell>
          <cell r="OJ878">
            <v>0</v>
          </cell>
          <cell r="OP878">
            <v>5429.2208499999997</v>
          </cell>
          <cell r="OQ878">
            <v>216.58103</v>
          </cell>
          <cell r="OR878">
            <v>1659.4729400000001</v>
          </cell>
          <cell r="OS878">
            <v>2495.7428500000001</v>
          </cell>
          <cell r="OZ878">
            <v>5429.2208499999997</v>
          </cell>
          <cell r="PD878">
            <v>0</v>
          </cell>
          <cell r="PF878">
            <v>0</v>
          </cell>
          <cell r="PH878">
            <v>0</v>
          </cell>
          <cell r="PZ878">
            <v>0</v>
          </cell>
          <cell r="QA878">
            <v>0</v>
          </cell>
          <cell r="QB878">
            <v>344.44192999999967</v>
          </cell>
          <cell r="QC878">
            <v>0</v>
          </cell>
          <cell r="QD878">
            <v>0</v>
          </cell>
          <cell r="QE878">
            <v>0</v>
          </cell>
          <cell r="QM878">
            <v>0</v>
          </cell>
          <cell r="QN878">
            <v>0</v>
          </cell>
          <cell r="QO878">
            <v>0</v>
          </cell>
          <cell r="QP878">
            <v>0</v>
          </cell>
          <cell r="QQ878">
            <v>0</v>
          </cell>
          <cell r="QR878">
            <v>0</v>
          </cell>
          <cell r="QZ878">
            <v>0</v>
          </cell>
          <cell r="RA878">
            <v>0</v>
          </cell>
          <cell r="RB878">
            <v>0</v>
          </cell>
          <cell r="RC878">
            <v>0</v>
          </cell>
          <cell r="RD878">
            <v>0</v>
          </cell>
          <cell r="RE878">
            <v>0</v>
          </cell>
          <cell r="RP878">
            <v>0</v>
          </cell>
          <cell r="SA878">
            <v>0</v>
          </cell>
          <cell r="AOM878" t="str">
            <v>Сметный расчет</v>
          </cell>
        </row>
        <row r="879">
          <cell r="B879" t="str">
            <v>Модернизация УРЗА, ТМ, систем организации ОТ на ПС 110/10 кВ "Корткерос" (1 комплекс) транзита "Ухта - Восточная"</v>
          </cell>
          <cell r="C879" t="str">
            <v>I_000-55-1-04.60-0019</v>
          </cell>
          <cell r="K879">
            <v>2024</v>
          </cell>
          <cell r="S879">
            <v>0</v>
          </cell>
          <cell r="V879">
            <v>0</v>
          </cell>
          <cell r="CC879">
            <v>0</v>
          </cell>
          <cell r="DG879">
            <v>0</v>
          </cell>
          <cell r="EK879">
            <v>0</v>
          </cell>
          <cell r="OJ879">
            <v>0</v>
          </cell>
          <cell r="OP879">
            <v>18972.548839999999</v>
          </cell>
          <cell r="OQ879">
            <v>756.84781999999996</v>
          </cell>
          <cell r="OR879">
            <v>5799.0702899999997</v>
          </cell>
          <cell r="OS879">
            <v>8721.4364499999992</v>
          </cell>
          <cell r="OZ879">
            <v>18972.548839999999</v>
          </cell>
          <cell r="PD879">
            <v>0</v>
          </cell>
          <cell r="PF879">
            <v>0</v>
          </cell>
          <cell r="PH879">
            <v>0</v>
          </cell>
          <cell r="PZ879">
            <v>0</v>
          </cell>
          <cell r="QA879">
            <v>0</v>
          </cell>
          <cell r="QB879">
            <v>1203.6611100000018</v>
          </cell>
          <cell r="QC879">
            <v>0</v>
          </cell>
          <cell r="QD879">
            <v>0</v>
          </cell>
          <cell r="QE879">
            <v>0</v>
          </cell>
          <cell r="QM879">
            <v>0</v>
          </cell>
          <cell r="QN879">
            <v>0</v>
          </cell>
          <cell r="QO879">
            <v>0</v>
          </cell>
          <cell r="QP879">
            <v>0</v>
          </cell>
          <cell r="QQ879">
            <v>0</v>
          </cell>
          <cell r="QR879">
            <v>0</v>
          </cell>
          <cell r="QZ879">
            <v>0</v>
          </cell>
          <cell r="RA879">
            <v>0</v>
          </cell>
          <cell r="RB879">
            <v>0</v>
          </cell>
          <cell r="RC879">
            <v>0</v>
          </cell>
          <cell r="RD879">
            <v>0</v>
          </cell>
          <cell r="RE879">
            <v>0</v>
          </cell>
          <cell r="RP879">
            <v>0</v>
          </cell>
          <cell r="SA879">
            <v>0</v>
          </cell>
          <cell r="AOM879" t="str">
            <v>Сметный расчет</v>
          </cell>
        </row>
        <row r="880">
          <cell r="B880" t="str">
            <v>Модернизация УРЗА, ТМ, систем организации ОТ на ПС 110/10 кВ "Сторожевск" (1 комплекс) транзита "Ухта - Восточная"</v>
          </cell>
          <cell r="C880" t="str">
            <v>I_000-55-1-04.60-0020</v>
          </cell>
          <cell r="K880">
            <v>2024</v>
          </cell>
          <cell r="S880">
            <v>0</v>
          </cell>
          <cell r="V880">
            <v>0</v>
          </cell>
          <cell r="CC880">
            <v>0</v>
          </cell>
          <cell r="DG880">
            <v>0</v>
          </cell>
          <cell r="EK880">
            <v>0</v>
          </cell>
          <cell r="OJ880">
            <v>0</v>
          </cell>
          <cell r="OP880">
            <v>20045.831740000001</v>
          </cell>
          <cell r="OQ880">
            <v>799.66292999999996</v>
          </cell>
          <cell r="OR880">
            <v>6127.12547</v>
          </cell>
          <cell r="OS880">
            <v>9214.8107</v>
          </cell>
          <cell r="OZ880">
            <v>20045.831740000001</v>
          </cell>
          <cell r="PD880">
            <v>0</v>
          </cell>
          <cell r="PF880">
            <v>0</v>
          </cell>
          <cell r="PH880">
            <v>0</v>
          </cell>
          <cell r="PZ880">
            <v>0</v>
          </cell>
          <cell r="QA880">
            <v>0</v>
          </cell>
          <cell r="QB880">
            <v>1271.7526899999989</v>
          </cell>
          <cell r="QC880">
            <v>0</v>
          </cell>
          <cell r="QD880">
            <v>0</v>
          </cell>
          <cell r="QE880">
            <v>0</v>
          </cell>
          <cell r="QM880">
            <v>0</v>
          </cell>
          <cell r="QN880">
            <v>0</v>
          </cell>
          <cell r="QO880">
            <v>0</v>
          </cell>
          <cell r="QP880">
            <v>0</v>
          </cell>
          <cell r="QQ880">
            <v>0</v>
          </cell>
          <cell r="QR880">
            <v>0</v>
          </cell>
          <cell r="QZ880">
            <v>0</v>
          </cell>
          <cell r="RA880">
            <v>0</v>
          </cell>
          <cell r="RB880">
            <v>0</v>
          </cell>
          <cell r="RC880">
            <v>0</v>
          </cell>
          <cell r="RD880">
            <v>0</v>
          </cell>
          <cell r="RE880">
            <v>0</v>
          </cell>
          <cell r="RP880">
            <v>0</v>
          </cell>
          <cell r="SA880">
            <v>0</v>
          </cell>
          <cell r="AOM880" t="str">
            <v>Сметный расчет</v>
          </cell>
        </row>
        <row r="881">
          <cell r="B881" t="str">
            <v>Модернизация УРЗА, ТМ, систем организации ОТ на ПС 110/10 кВ "Усть-Кулом" (1 комплекс) транзита "Ухта - Восточная"</v>
          </cell>
          <cell r="C881" t="str">
            <v>I_000-55-1-04.60-0021</v>
          </cell>
          <cell r="K881">
            <v>2024</v>
          </cell>
          <cell r="S881">
            <v>0</v>
          </cell>
          <cell r="V881">
            <v>0</v>
          </cell>
          <cell r="CC881">
            <v>0</v>
          </cell>
          <cell r="DG881">
            <v>0</v>
          </cell>
          <cell r="EK881">
            <v>0</v>
          </cell>
          <cell r="OJ881">
            <v>0</v>
          </cell>
          <cell r="OP881">
            <v>15491.6291</v>
          </cell>
          <cell r="OQ881">
            <v>617.98789999999997</v>
          </cell>
          <cell r="OR881">
            <v>4735.10689</v>
          </cell>
          <cell r="OS881">
            <v>7121.3025200000002</v>
          </cell>
          <cell r="OZ881">
            <v>15491.6291</v>
          </cell>
          <cell r="PD881">
            <v>0</v>
          </cell>
          <cell r="PF881">
            <v>0</v>
          </cell>
          <cell r="PH881">
            <v>0</v>
          </cell>
          <cell r="PZ881">
            <v>0</v>
          </cell>
          <cell r="QA881">
            <v>0</v>
          </cell>
          <cell r="QB881">
            <v>982.82372000000032</v>
          </cell>
          <cell r="QC881">
            <v>0</v>
          </cell>
          <cell r="QD881">
            <v>0</v>
          </cell>
          <cell r="QE881">
            <v>0</v>
          </cell>
          <cell r="QM881">
            <v>0</v>
          </cell>
          <cell r="QN881">
            <v>0</v>
          </cell>
          <cell r="QO881">
            <v>0</v>
          </cell>
          <cell r="QP881">
            <v>0</v>
          </cell>
          <cell r="QQ881">
            <v>0</v>
          </cell>
          <cell r="QR881">
            <v>0</v>
          </cell>
          <cell r="QZ881">
            <v>0</v>
          </cell>
          <cell r="RA881">
            <v>0</v>
          </cell>
          <cell r="RB881">
            <v>0</v>
          </cell>
          <cell r="RC881">
            <v>0</v>
          </cell>
          <cell r="RD881">
            <v>0</v>
          </cell>
          <cell r="RE881">
            <v>0</v>
          </cell>
          <cell r="RP881">
            <v>0</v>
          </cell>
          <cell r="SA881">
            <v>0</v>
          </cell>
          <cell r="AOM881" t="str">
            <v>Сметный расчет</v>
          </cell>
        </row>
        <row r="882">
          <cell r="B882" t="str">
            <v>Модернизация УРЗА, ТМ на ПС 110/10 кВ "Помоздино" (1 комплекс) транзита "Ухта - Восточная"</v>
          </cell>
          <cell r="C882" t="str">
            <v>I_000-55-1-04.60-0022</v>
          </cell>
          <cell r="K882">
            <v>2024</v>
          </cell>
          <cell r="S882">
            <v>0</v>
          </cell>
          <cell r="V882">
            <v>0</v>
          </cell>
          <cell r="CC882">
            <v>0</v>
          </cell>
          <cell r="DG882">
            <v>0</v>
          </cell>
          <cell r="EK882">
            <v>0</v>
          </cell>
          <cell r="OJ882">
            <v>0</v>
          </cell>
          <cell r="OP882">
            <v>6956.9595799999997</v>
          </cell>
          <cell r="OQ882">
            <v>277.52516000000003</v>
          </cell>
          <cell r="OR882">
            <v>2126.4352600000002</v>
          </cell>
          <cell r="OS882">
            <v>3198.0247300000001</v>
          </cell>
          <cell r="OZ882">
            <v>6956.9595799999997</v>
          </cell>
          <cell r="PD882">
            <v>0</v>
          </cell>
          <cell r="PF882">
            <v>0</v>
          </cell>
          <cell r="PH882">
            <v>0</v>
          </cell>
          <cell r="PZ882">
            <v>0</v>
          </cell>
          <cell r="QA882">
            <v>0</v>
          </cell>
          <cell r="QB882">
            <v>441.36525000000017</v>
          </cell>
          <cell r="QC882">
            <v>0</v>
          </cell>
          <cell r="QD882">
            <v>0</v>
          </cell>
          <cell r="QE882">
            <v>0</v>
          </cell>
          <cell r="QM882">
            <v>0</v>
          </cell>
          <cell r="QN882">
            <v>0</v>
          </cell>
          <cell r="QO882">
            <v>0</v>
          </cell>
          <cell r="QP882">
            <v>0</v>
          </cell>
          <cell r="QQ882">
            <v>0</v>
          </cell>
          <cell r="QR882">
            <v>0</v>
          </cell>
          <cell r="QZ882">
            <v>0</v>
          </cell>
          <cell r="RA882">
            <v>0</v>
          </cell>
          <cell r="RB882">
            <v>0</v>
          </cell>
          <cell r="RC882">
            <v>0</v>
          </cell>
          <cell r="RD882">
            <v>0</v>
          </cell>
          <cell r="RE882">
            <v>0</v>
          </cell>
          <cell r="RP882">
            <v>0</v>
          </cell>
          <cell r="SA882">
            <v>0</v>
          </cell>
          <cell r="AOM882" t="str">
            <v>Сметный расчет</v>
          </cell>
        </row>
        <row r="883">
          <cell r="B883" t="str">
            <v>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v>
          </cell>
          <cell r="C883" t="str">
            <v>I_000-52-1-04.30-0004</v>
          </cell>
          <cell r="K883">
            <v>2024</v>
          </cell>
          <cell r="S883" t="str">
            <v xml:space="preserve"> </v>
          </cell>
          <cell r="V883">
            <v>0</v>
          </cell>
          <cell r="CC883">
            <v>0</v>
          </cell>
          <cell r="DG883">
            <v>0</v>
          </cell>
          <cell r="EK883">
            <v>0</v>
          </cell>
          <cell r="OJ883">
            <v>0</v>
          </cell>
          <cell r="OP883">
            <v>28829.640000000003</v>
          </cell>
          <cell r="OQ883">
            <v>516.51540999999997</v>
          </cell>
          <cell r="OR883">
            <v>11551.09</v>
          </cell>
          <cell r="OS883">
            <v>10919.57</v>
          </cell>
          <cell r="OZ883">
            <v>28829.640000000003</v>
          </cell>
          <cell r="PD883">
            <v>0</v>
          </cell>
          <cell r="PF883">
            <v>0</v>
          </cell>
          <cell r="PH883">
            <v>0</v>
          </cell>
          <cell r="PZ883">
            <v>0</v>
          </cell>
          <cell r="QA883">
            <v>0</v>
          </cell>
          <cell r="QB883">
            <v>1575.34024</v>
          </cell>
          <cell r="QC883">
            <v>0</v>
          </cell>
          <cell r="QD883">
            <v>0</v>
          </cell>
          <cell r="QE883">
            <v>0</v>
          </cell>
          <cell r="QM883">
            <v>0</v>
          </cell>
          <cell r="QN883">
            <v>0</v>
          </cell>
          <cell r="QO883">
            <v>0</v>
          </cell>
          <cell r="QP883">
            <v>0</v>
          </cell>
          <cell r="QQ883">
            <v>0</v>
          </cell>
          <cell r="QR883">
            <v>0</v>
          </cell>
          <cell r="QZ883">
            <v>0</v>
          </cell>
          <cell r="RA883">
            <v>0</v>
          </cell>
          <cell r="RB883">
            <v>0</v>
          </cell>
          <cell r="RC883">
            <v>0</v>
          </cell>
          <cell r="RD883">
            <v>0</v>
          </cell>
          <cell r="RE883">
            <v>0</v>
          </cell>
          <cell r="RP883">
            <v>0</v>
          </cell>
          <cell r="SA883">
            <v>0</v>
          </cell>
          <cell r="AOM883" t="str">
            <v>Сметный расчет</v>
          </cell>
        </row>
        <row r="884">
          <cell r="B884" t="str">
            <v>Модернизация  компьютерной сети УБПО (ПЭС)</v>
          </cell>
          <cell r="C884" t="str">
            <v>F_000-52-1-04.10-0627</v>
          </cell>
          <cell r="K884">
            <v>0</v>
          </cell>
          <cell r="S884">
            <v>0</v>
          </cell>
          <cell r="V884">
            <v>0</v>
          </cell>
          <cell r="CC884">
            <v>0</v>
          </cell>
          <cell r="DG884">
            <v>0</v>
          </cell>
          <cell r="EK884">
            <v>0</v>
          </cell>
          <cell r="OJ884">
            <v>0</v>
          </cell>
          <cell r="OP884">
            <v>0</v>
          </cell>
          <cell r="OQ884">
            <v>0</v>
          </cell>
          <cell r="OR884">
            <v>0</v>
          </cell>
          <cell r="OS884">
            <v>0</v>
          </cell>
          <cell r="OZ884">
            <v>0</v>
          </cell>
          <cell r="PD884">
            <v>0</v>
          </cell>
          <cell r="PF884">
            <v>0</v>
          </cell>
          <cell r="PH884">
            <v>0</v>
          </cell>
          <cell r="PZ884">
            <v>0</v>
          </cell>
          <cell r="QA884">
            <v>0</v>
          </cell>
          <cell r="QB884">
            <v>0</v>
          </cell>
          <cell r="QC884">
            <v>0</v>
          </cell>
          <cell r="QD884">
            <v>0</v>
          </cell>
          <cell r="QE884">
            <v>0</v>
          </cell>
          <cell r="QM884">
            <v>0</v>
          </cell>
          <cell r="QN884">
            <v>0</v>
          </cell>
          <cell r="QO884">
            <v>0</v>
          </cell>
          <cell r="QP884">
            <v>0</v>
          </cell>
          <cell r="QQ884">
            <v>0</v>
          </cell>
          <cell r="QR884">
            <v>0</v>
          </cell>
          <cell r="QZ884">
            <v>0</v>
          </cell>
          <cell r="RA884">
            <v>0</v>
          </cell>
          <cell r="RB884">
            <v>0</v>
          </cell>
          <cell r="RC884">
            <v>0</v>
          </cell>
          <cell r="RD884">
            <v>0</v>
          </cell>
          <cell r="RE884">
            <v>0</v>
          </cell>
          <cell r="RP884">
            <v>0</v>
          </cell>
          <cell r="SA884">
            <v>0</v>
          </cell>
          <cell r="AOM884" t="str">
            <v>Сметный расчет</v>
          </cell>
        </row>
        <row r="885">
          <cell r="B885" t="str">
            <v>Техническое перевооружение лифтового оборудования, установленного в административном здании по адресу: г. Сыктывкар, ул. Интернациональная, д. 94 (1 шт.)</v>
          </cell>
          <cell r="C885" t="str">
            <v>J_000-56-1-06.70-0005</v>
          </cell>
          <cell r="K885">
            <v>2020</v>
          </cell>
          <cell r="S885" t="str">
            <v xml:space="preserve"> </v>
          </cell>
          <cell r="V885">
            <v>0</v>
          </cell>
          <cell r="CC885">
            <v>0</v>
          </cell>
          <cell r="DG885">
            <v>0</v>
          </cell>
          <cell r="EK885">
            <v>0</v>
          </cell>
          <cell r="OJ885">
            <v>0</v>
          </cell>
          <cell r="OP885">
            <v>3612.9175</v>
          </cell>
          <cell r="OQ885">
            <v>109.67515</v>
          </cell>
          <cell r="OR885">
            <v>250.03468000000001</v>
          </cell>
          <cell r="OS885">
            <v>2935.24539</v>
          </cell>
          <cell r="OZ885">
            <v>3612.9175</v>
          </cell>
          <cell r="PD885">
            <v>0</v>
          </cell>
          <cell r="PF885">
            <v>0</v>
          </cell>
          <cell r="PH885">
            <v>0</v>
          </cell>
          <cell r="PZ885">
            <v>0</v>
          </cell>
          <cell r="QA885">
            <v>0</v>
          </cell>
          <cell r="QB885">
            <v>244.02511000000001</v>
          </cell>
          <cell r="QC885">
            <v>0</v>
          </cell>
          <cell r="QD885">
            <v>0</v>
          </cell>
          <cell r="QE885">
            <v>0</v>
          </cell>
          <cell r="QM885">
            <v>0</v>
          </cell>
          <cell r="QN885">
            <v>0</v>
          </cell>
          <cell r="QO885">
            <v>0</v>
          </cell>
          <cell r="QP885">
            <v>0</v>
          </cell>
          <cell r="QQ885">
            <v>0</v>
          </cell>
          <cell r="QR885">
            <v>0</v>
          </cell>
          <cell r="QZ885">
            <v>0</v>
          </cell>
          <cell r="RA885">
            <v>0</v>
          </cell>
          <cell r="RB885">
            <v>0</v>
          </cell>
          <cell r="RC885">
            <v>0</v>
          </cell>
          <cell r="RD885">
            <v>0</v>
          </cell>
          <cell r="RE885">
            <v>0</v>
          </cell>
          <cell r="RP885">
            <v>0</v>
          </cell>
          <cell r="SA885">
            <v>0</v>
          </cell>
          <cell r="AOM885" t="str">
            <v>Сметный расчет</v>
          </cell>
        </row>
        <row r="886">
          <cell r="B886" t="str">
            <v>Модернизация АСДУ Койгородского РЭС (1 система)</v>
          </cell>
          <cell r="C886" t="str">
            <v>J_000-55-1-04.40-0385</v>
          </cell>
          <cell r="K886">
            <v>2023</v>
          </cell>
          <cell r="S886">
            <v>0</v>
          </cell>
          <cell r="V886">
            <v>0</v>
          </cell>
          <cell r="CC886">
            <v>0</v>
          </cell>
          <cell r="DG886">
            <v>0</v>
          </cell>
          <cell r="EK886">
            <v>0</v>
          </cell>
          <cell r="OJ886">
            <v>0</v>
          </cell>
          <cell r="OP886">
            <v>20534.819520000001</v>
          </cell>
          <cell r="OQ886">
            <v>1240.5269900000001</v>
          </cell>
          <cell r="OR886">
            <v>6543.7146000000002</v>
          </cell>
          <cell r="OS886">
            <v>9607.8349300000009</v>
          </cell>
          <cell r="OZ886">
            <v>20534.819520000001</v>
          </cell>
          <cell r="PD886">
            <v>0</v>
          </cell>
          <cell r="PF886">
            <v>0</v>
          </cell>
          <cell r="PH886">
            <v>0</v>
          </cell>
          <cell r="PZ886">
            <v>0</v>
          </cell>
          <cell r="QA886">
            <v>0</v>
          </cell>
          <cell r="QB886">
            <v>425.66922</v>
          </cell>
          <cell r="QC886">
            <v>0</v>
          </cell>
          <cell r="QD886">
            <v>0</v>
          </cell>
          <cell r="QE886">
            <v>0</v>
          </cell>
          <cell r="QM886">
            <v>0</v>
          </cell>
          <cell r="QN886">
            <v>0</v>
          </cell>
          <cell r="QO886">
            <v>0</v>
          </cell>
          <cell r="QP886">
            <v>0</v>
          </cell>
          <cell r="QQ886">
            <v>0</v>
          </cell>
          <cell r="QR886">
            <v>0</v>
          </cell>
          <cell r="QZ886">
            <v>0</v>
          </cell>
          <cell r="RA886">
            <v>0</v>
          </cell>
          <cell r="RB886">
            <v>0</v>
          </cell>
          <cell r="RC886">
            <v>0</v>
          </cell>
          <cell r="RD886">
            <v>0</v>
          </cell>
          <cell r="RE886">
            <v>0</v>
          </cell>
          <cell r="RP886">
            <v>0</v>
          </cell>
          <cell r="SA886">
            <v>0</v>
          </cell>
          <cell r="AOM886" t="str">
            <v>Сметный расчет</v>
          </cell>
        </row>
        <row r="887">
          <cell r="B887" t="str">
            <v>Модернизация АСДУ Сысольского РЭС (1 система)</v>
          </cell>
          <cell r="C887" t="str">
            <v>J_000-55-1-04.40-0386</v>
          </cell>
          <cell r="K887">
            <v>2023</v>
          </cell>
          <cell r="S887">
            <v>0</v>
          </cell>
          <cell r="V887">
            <v>0</v>
          </cell>
          <cell r="CC887">
            <v>0</v>
          </cell>
          <cell r="DG887">
            <v>0</v>
          </cell>
          <cell r="EK887">
            <v>0</v>
          </cell>
          <cell r="OJ887">
            <v>0</v>
          </cell>
          <cell r="OP887">
            <v>41069.639040000002</v>
          </cell>
          <cell r="OQ887">
            <v>2481.0539899999999</v>
          </cell>
          <cell r="OR887">
            <v>13087.4292</v>
          </cell>
          <cell r="OS887">
            <v>19215.669849999998</v>
          </cell>
          <cell r="OZ887">
            <v>41069.639040000002</v>
          </cell>
          <cell r="PD887">
            <v>0</v>
          </cell>
          <cell r="PF887">
            <v>0</v>
          </cell>
          <cell r="PH887">
            <v>0</v>
          </cell>
          <cell r="PZ887">
            <v>0</v>
          </cell>
          <cell r="QA887">
            <v>0</v>
          </cell>
          <cell r="QB887">
            <v>851.33843999999999</v>
          </cell>
          <cell r="QC887">
            <v>0</v>
          </cell>
          <cell r="QD887">
            <v>0</v>
          </cell>
          <cell r="QE887">
            <v>0</v>
          </cell>
          <cell r="QM887">
            <v>0</v>
          </cell>
          <cell r="QN887">
            <v>0</v>
          </cell>
          <cell r="QO887">
            <v>0</v>
          </cell>
          <cell r="QP887">
            <v>0</v>
          </cell>
          <cell r="QQ887">
            <v>0</v>
          </cell>
          <cell r="QR887">
            <v>0</v>
          </cell>
          <cell r="QZ887">
            <v>0</v>
          </cell>
          <cell r="RA887">
            <v>0</v>
          </cell>
          <cell r="RB887">
            <v>0</v>
          </cell>
          <cell r="RC887">
            <v>0</v>
          </cell>
          <cell r="RD887">
            <v>0</v>
          </cell>
          <cell r="RE887">
            <v>0</v>
          </cell>
          <cell r="RP887">
            <v>0</v>
          </cell>
          <cell r="SA887">
            <v>0</v>
          </cell>
          <cell r="AOM887" t="str">
            <v>Сметный расчет</v>
          </cell>
        </row>
        <row r="893">
          <cell r="EK893">
            <v>0</v>
          </cell>
        </row>
        <row r="894">
          <cell r="EK894">
            <v>0</v>
          </cell>
        </row>
        <row r="895">
          <cell r="EK895">
            <v>0</v>
          </cell>
        </row>
        <row r="896">
          <cell r="EK896">
            <v>0</v>
          </cell>
        </row>
        <row r="897">
          <cell r="EK897">
            <v>0</v>
          </cell>
        </row>
        <row r="898">
          <cell r="EK898">
            <v>0</v>
          </cell>
        </row>
        <row r="899">
          <cell r="EK899">
            <v>0</v>
          </cell>
        </row>
        <row r="900">
          <cell r="EK900">
            <v>0</v>
          </cell>
        </row>
        <row r="901">
          <cell r="EK901">
            <v>0</v>
          </cell>
        </row>
        <row r="902">
          <cell r="EK902">
            <v>0</v>
          </cell>
        </row>
        <row r="903">
          <cell r="EK903">
            <v>0</v>
          </cell>
        </row>
        <row r="904">
          <cell r="EK904">
            <v>0</v>
          </cell>
        </row>
        <row r="905">
          <cell r="EK905">
            <v>0</v>
          </cell>
        </row>
        <row r="906">
          <cell r="EK906">
            <v>0</v>
          </cell>
        </row>
        <row r="907">
          <cell r="EK907">
            <v>0</v>
          </cell>
        </row>
        <row r="908">
          <cell r="EK908">
            <v>0</v>
          </cell>
        </row>
        <row r="909">
          <cell r="EK909">
            <v>0</v>
          </cell>
        </row>
        <row r="910">
          <cell r="EK910">
            <v>0</v>
          </cell>
        </row>
        <row r="911">
          <cell r="EK911">
            <v>0</v>
          </cell>
        </row>
        <row r="912">
          <cell r="EK912">
            <v>0</v>
          </cell>
        </row>
        <row r="913">
          <cell r="EK913">
            <v>0</v>
          </cell>
        </row>
        <row r="914">
          <cell r="EK914">
            <v>0</v>
          </cell>
        </row>
        <row r="915">
          <cell r="EK915">
            <v>0</v>
          </cell>
        </row>
        <row r="916">
          <cell r="EK916">
            <v>0</v>
          </cell>
        </row>
        <row r="917">
          <cell r="EK917">
            <v>0</v>
          </cell>
        </row>
        <row r="918">
          <cell r="EK918">
            <v>0</v>
          </cell>
        </row>
        <row r="919">
          <cell r="EK919">
            <v>0</v>
          </cell>
        </row>
        <row r="920">
          <cell r="EK920">
            <v>0</v>
          </cell>
        </row>
        <row r="1056">
          <cell r="B1056"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1056" t="str">
            <v>Г</v>
          </cell>
          <cell r="S1056">
            <v>0</v>
          </cell>
          <cell r="V1056">
            <v>696870.35135999997</v>
          </cell>
          <cell r="CC1056">
            <v>224550.65554000001</v>
          </cell>
          <cell r="DG1056">
            <v>23441.514629999987</v>
          </cell>
          <cell r="EK1056">
            <v>20143.471819999999</v>
          </cell>
          <cell r="OJ1056">
            <v>612666.15023000003</v>
          </cell>
          <cell r="OP1056">
            <v>833008.34886999999</v>
          </cell>
          <cell r="OQ1056">
            <v>71546.59706</v>
          </cell>
          <cell r="OR1056">
            <v>606369.56346999994</v>
          </cell>
          <cell r="OS1056">
            <v>21093.519340000003</v>
          </cell>
          <cell r="OZ1056">
            <v>0</v>
          </cell>
          <cell r="PD1056">
            <v>198500.75315999999</v>
          </cell>
          <cell r="PF1056">
            <v>8340.7413300000007</v>
          </cell>
          <cell r="PH1056">
            <v>13500.704150000001</v>
          </cell>
          <cell r="PZ1056">
            <v>950.09436000000005</v>
          </cell>
          <cell r="QA1056">
            <v>19762.04147</v>
          </cell>
          <cell r="QB1056">
            <v>2286.2486988888882</v>
          </cell>
          <cell r="QC1056">
            <v>4693.9050499999994</v>
          </cell>
          <cell r="QD1056">
            <v>-2407.6563511111112</v>
          </cell>
          <cell r="QE1056">
            <v>0</v>
          </cell>
          <cell r="QM1056">
            <v>0</v>
          </cell>
          <cell r="QN1056">
            <v>31314.673159999998</v>
          </cell>
          <cell r="QO1056">
            <v>23028.633879999998</v>
          </cell>
          <cell r="QP1056">
            <v>4845.5410899999997</v>
          </cell>
          <cell r="QQ1056">
            <v>8243.9428400000015</v>
          </cell>
          <cell r="QR1056">
            <v>9939.1499499999991</v>
          </cell>
          <cell r="QZ1056">
            <v>12394.856030000001</v>
          </cell>
          <cell r="RA1056">
            <v>7611.8078700000005</v>
          </cell>
          <cell r="RB1056">
            <v>2339.74631</v>
          </cell>
          <cell r="RC1056">
            <v>2086.4212299999999</v>
          </cell>
          <cell r="RD1056">
            <v>126.89073999999999</v>
          </cell>
          <cell r="RE1056">
            <v>126.43434000000001</v>
          </cell>
          <cell r="RP1056">
            <v>0</v>
          </cell>
          <cell r="SA1056">
            <v>0</v>
          </cell>
          <cell r="AOM1056">
            <v>0</v>
          </cell>
        </row>
        <row r="1057">
          <cell r="B1057" t="str">
            <v>Инвестиционные проекты, предусмотренные схемой и программой развития Единой энергетической системы России, всего, в том числе:</v>
          </cell>
          <cell r="C1057" t="str">
            <v>Г</v>
          </cell>
        </row>
        <row r="1061">
          <cell r="B1061" t="str">
            <v>Инвестиционные проекты, предусмотренные схемой и программой развития субъекта Российской Федерации, всего, в том числе:</v>
          </cell>
          <cell r="C1061" t="str">
            <v>Г</v>
          </cell>
          <cell r="S1061">
            <v>0</v>
          </cell>
          <cell r="V1061">
            <v>696870.35135999997</v>
          </cell>
          <cell r="CC1061">
            <v>224550.65554000001</v>
          </cell>
          <cell r="DG1061">
            <v>23441.514629999987</v>
          </cell>
          <cell r="EK1061">
            <v>20143.471819999999</v>
          </cell>
          <cell r="OJ1061">
            <v>612666.15023000003</v>
          </cell>
          <cell r="OP1061">
            <v>833008.34886999999</v>
          </cell>
          <cell r="OQ1061">
            <v>71546.59706</v>
          </cell>
          <cell r="OR1061">
            <v>606369.56346999994</v>
          </cell>
          <cell r="OS1061">
            <v>21093.519340000003</v>
          </cell>
          <cell r="OZ1061">
            <v>0</v>
          </cell>
          <cell r="PD1061">
            <v>198500.75315999999</v>
          </cell>
          <cell r="PF1061">
            <v>8340.7413300000007</v>
          </cell>
          <cell r="PH1061">
            <v>13500.704150000001</v>
          </cell>
          <cell r="PZ1061">
            <v>950.09436000000005</v>
          </cell>
          <cell r="QA1061">
            <v>19762.04147</v>
          </cell>
          <cell r="QB1061">
            <v>2286.2486988888882</v>
          </cell>
          <cell r="QC1061">
            <v>4693.9050499999994</v>
          </cell>
          <cell r="QD1061">
            <v>-2407.6563511111112</v>
          </cell>
          <cell r="QE1061">
            <v>0</v>
          </cell>
          <cell r="QM1061">
            <v>0</v>
          </cell>
          <cell r="QN1061">
            <v>31314.673159999998</v>
          </cell>
          <cell r="QO1061">
            <v>23028.633879999998</v>
          </cell>
          <cell r="QP1061">
            <v>4845.5410899999997</v>
          </cell>
          <cell r="QQ1061">
            <v>8243.9428400000015</v>
          </cell>
          <cell r="QR1061">
            <v>9939.1499499999991</v>
          </cell>
          <cell r="QZ1061">
            <v>12394.856030000001</v>
          </cell>
          <cell r="RA1061">
            <v>7611.8078700000005</v>
          </cell>
          <cell r="RB1061">
            <v>2339.74631</v>
          </cell>
          <cell r="RC1061">
            <v>2086.4212299999999</v>
          </cell>
          <cell r="RD1061">
            <v>126.89073999999999</v>
          </cell>
          <cell r="RE1061">
            <v>126.43434000000001</v>
          </cell>
          <cell r="RP1061">
            <v>0</v>
          </cell>
          <cell r="SA1061">
            <v>0</v>
          </cell>
          <cell r="AOM1061">
            <v>0</v>
          </cell>
        </row>
        <row r="1063">
          <cell r="B1063" t="str">
            <v>Строительство ВЛ 110 кВ ПС 220/110/10 кВ «Сыктывкар»-ПС 110/10 кВ «Краснозатонская» (ЮЭС) (ВЛ 110 кВ - 27,268 км, ПС 220/110/10 кВ - 2х16 МВА)</v>
          </cell>
          <cell r="C1063" t="str">
            <v>F_000-55-2-01.12-0026</v>
          </cell>
          <cell r="K1063">
            <v>0</v>
          </cell>
          <cell r="S1063" t="str">
            <v>Октябрь 2011</v>
          </cell>
          <cell r="V1063">
            <v>71590.413239999994</v>
          </cell>
          <cell r="CC1063">
            <v>133.03005000000002</v>
          </cell>
          <cell r="DG1063">
            <v>10644.80529</v>
          </cell>
          <cell r="EK1063">
            <v>20143.471819999999</v>
          </cell>
          <cell r="OJ1063">
            <v>62188.468260000001</v>
          </cell>
          <cell r="OP1063">
            <v>91288.550850000014</v>
          </cell>
          <cell r="OQ1063">
            <v>38084.122499999998</v>
          </cell>
          <cell r="OR1063">
            <v>15582.69341</v>
          </cell>
          <cell r="OS1063">
            <v>0</v>
          </cell>
          <cell r="OZ1063">
            <v>0</v>
          </cell>
          <cell r="PD1063">
            <v>133.03004999999999</v>
          </cell>
          <cell r="PF1063">
            <v>15466.348390000001</v>
          </cell>
          <cell r="PH1063">
            <v>13500.704150000001</v>
          </cell>
          <cell r="PZ1063">
            <v>950.09436000000005</v>
          </cell>
          <cell r="QA1063">
            <v>0</v>
          </cell>
          <cell r="QB1063">
            <v>289.74059333333332</v>
          </cell>
          <cell r="QC1063">
            <v>0</v>
          </cell>
          <cell r="QD1063">
            <v>289.74059333333332</v>
          </cell>
          <cell r="QE1063">
            <v>0</v>
          </cell>
          <cell r="QM1063">
            <v>0</v>
          </cell>
          <cell r="QN1063">
            <v>0</v>
          </cell>
          <cell r="QO1063">
            <v>18306.072659999998</v>
          </cell>
          <cell r="QP1063">
            <v>0</v>
          </cell>
          <cell r="QQ1063">
            <v>8366.9227100000007</v>
          </cell>
          <cell r="QR1063">
            <v>9939.1499499999991</v>
          </cell>
          <cell r="QZ1063">
            <v>8227.23992</v>
          </cell>
          <cell r="RA1063">
            <v>778.10629000000006</v>
          </cell>
          <cell r="RB1063">
            <v>386.35513000000003</v>
          </cell>
          <cell r="RC1063">
            <v>133.03004999999999</v>
          </cell>
          <cell r="RD1063">
            <v>126.89073999999999</v>
          </cell>
          <cell r="RE1063">
            <v>126.43434000000001</v>
          </cell>
          <cell r="RP1063">
            <v>0</v>
          </cell>
          <cell r="SA1063">
            <v>0</v>
          </cell>
          <cell r="AOM1063" t="str">
            <v>Сметный расчет</v>
          </cell>
        </row>
        <row r="1064">
          <cell r="B1064" t="str">
            <v>Строительство ВЛ-35 кВ в габаритах 110 кВ и новой ПС 35/10 кВ «Мамыль» (ЦЭС) (ВЛ 35 кВ - 24,282 км, ПС 35/10 кВ - 1х1,6 МВА)</v>
          </cell>
          <cell r="C1064" t="str">
            <v>F_000-54-2-01.21-0004</v>
          </cell>
          <cell r="K1064">
            <v>2015</v>
          </cell>
          <cell r="S1064" t="str">
            <v>Декабрь 2015</v>
          </cell>
          <cell r="V1064">
            <v>184012.70220999999</v>
          </cell>
          <cell r="CC1064">
            <v>420</v>
          </cell>
          <cell r="DG1064">
            <v>0</v>
          </cell>
          <cell r="EK1064">
            <v>0</v>
          </cell>
          <cell r="OJ1064">
            <v>158549.93648</v>
          </cell>
          <cell r="OP1064">
            <v>158549.93648</v>
          </cell>
          <cell r="OQ1064">
            <v>8869.9777099999992</v>
          </cell>
          <cell r="OR1064">
            <v>109999.48291999999</v>
          </cell>
          <cell r="OS1064">
            <v>19755.691340000001</v>
          </cell>
          <cell r="OZ1064">
            <v>0</v>
          </cell>
          <cell r="PD1064">
            <v>0</v>
          </cell>
          <cell r="PF1064">
            <v>0</v>
          </cell>
          <cell r="PH1064">
            <v>0</v>
          </cell>
          <cell r="PZ1064">
            <v>0</v>
          </cell>
          <cell r="QA1064">
            <v>3036.7285499999998</v>
          </cell>
          <cell r="QB1064">
            <v>0</v>
          </cell>
          <cell r="QC1064">
            <v>0</v>
          </cell>
          <cell r="QD1064">
            <v>0</v>
          </cell>
          <cell r="QE1064">
            <v>0</v>
          </cell>
          <cell r="QM1064">
            <v>0</v>
          </cell>
          <cell r="QN1064">
            <v>8253.4944300000006</v>
          </cell>
          <cell r="QO1064">
            <v>0</v>
          </cell>
          <cell r="QP1064">
            <v>0</v>
          </cell>
          <cell r="QQ1064">
            <v>0</v>
          </cell>
          <cell r="QR1064">
            <v>0</v>
          </cell>
          <cell r="QZ1064">
            <v>1509.5732800000001</v>
          </cell>
          <cell r="RA1064">
            <v>1956.9972600000001</v>
          </cell>
          <cell r="RB1064">
            <v>0</v>
          </cell>
          <cell r="RC1064">
            <v>0</v>
          </cell>
          <cell r="RD1064">
            <v>0</v>
          </cell>
          <cell r="RE1064">
            <v>0</v>
          </cell>
          <cell r="RP1064">
            <v>0</v>
          </cell>
          <cell r="SA1064">
            <v>0</v>
          </cell>
          <cell r="AOM1064" t="str">
            <v>Сводка затрат</v>
          </cell>
        </row>
        <row r="1065">
          <cell r="B1065" t="str">
            <v>Строительство ВЛ 110 кВ «Зеленоборск-Ижма» на участке от ПС 110/10 кВ «Лемью» до ПС 110/10 кВ «Ижма» протяженностью 109,547 км (ЦЭС)</v>
          </cell>
          <cell r="C1065" t="str">
            <v>F_000-54-2-01.12-0967</v>
          </cell>
          <cell r="K1065">
            <v>2016</v>
          </cell>
          <cell r="S1065" t="str">
            <v>Декабрь 2016</v>
          </cell>
          <cell r="V1065">
            <v>441267.23590999999</v>
          </cell>
          <cell r="CC1065">
            <v>223997.62549000001</v>
          </cell>
          <cell r="DG1065">
            <v>12796.709339999987</v>
          </cell>
          <cell r="EK1065">
            <v>0</v>
          </cell>
          <cell r="OJ1065">
            <v>391927.74549</v>
          </cell>
          <cell r="OP1065">
            <v>583169.86153999995</v>
          </cell>
          <cell r="OQ1065">
            <v>24592.49685</v>
          </cell>
          <cell r="OR1065">
            <v>480787.38714000001</v>
          </cell>
          <cell r="OS1065">
            <v>1337.828</v>
          </cell>
          <cell r="OZ1065">
            <v>0</v>
          </cell>
          <cell r="PD1065">
            <v>198367.72310999999</v>
          </cell>
          <cell r="PF1065">
            <v>-7125.6070600000003</v>
          </cell>
          <cell r="PH1065">
            <v>0</v>
          </cell>
          <cell r="PZ1065">
            <v>0</v>
          </cell>
          <cell r="QA1065">
            <v>16725.31292</v>
          </cell>
          <cell r="QB1065">
            <v>1996.5081055555547</v>
          </cell>
          <cell r="QC1065">
            <v>4693.9050499999994</v>
          </cell>
          <cell r="QD1065">
            <v>-2697.3969444444447</v>
          </cell>
          <cell r="QE1065">
            <v>0</v>
          </cell>
          <cell r="QM1065">
            <v>0</v>
          </cell>
          <cell r="QN1065">
            <v>23061.17873</v>
          </cell>
          <cell r="QO1065">
            <v>4722.5612199999996</v>
          </cell>
          <cell r="QP1065">
            <v>4845.5410899999997</v>
          </cell>
          <cell r="QQ1065">
            <v>-122.97986999999999</v>
          </cell>
          <cell r="QR1065">
            <v>0</v>
          </cell>
          <cell r="QZ1065">
            <v>2658.0428299999999</v>
          </cell>
          <cell r="RA1065">
            <v>4876.7043199999998</v>
          </cell>
          <cell r="RB1065">
            <v>1953.3911799999998</v>
          </cell>
          <cell r="RC1065">
            <v>1953.3911799999998</v>
          </cell>
          <cell r="RD1065">
            <v>0</v>
          </cell>
          <cell r="RE1065">
            <v>0</v>
          </cell>
          <cell r="RP1065">
            <v>0</v>
          </cell>
          <cell r="SA1065">
            <v>0</v>
          </cell>
          <cell r="AOM1065" t="str">
            <v>Сводка затрат</v>
          </cell>
        </row>
        <row r="1066">
          <cell r="EK1066">
            <v>0</v>
          </cell>
        </row>
        <row r="1067">
          <cell r="EK1067">
            <v>0</v>
          </cell>
        </row>
        <row r="1069">
          <cell r="B1069" t="str">
            <v>Прочее новое строительство объектов электросетевого хозяйства, всего, в том числе:</v>
          </cell>
          <cell r="C1069" t="str">
            <v>Г</v>
          </cell>
          <cell r="S1069">
            <v>0</v>
          </cell>
          <cell r="V1069">
            <v>16161.171469999999</v>
          </cell>
          <cell r="CC1069">
            <v>16731.24826</v>
          </cell>
          <cell r="DG1069">
            <v>11.23696</v>
          </cell>
          <cell r="EK1069">
            <v>17359.422279999999</v>
          </cell>
          <cell r="OJ1069">
            <v>14448.31769</v>
          </cell>
          <cell r="OP1069">
            <v>43751.841830000005</v>
          </cell>
          <cell r="OQ1069">
            <v>1553.71325</v>
          </cell>
          <cell r="OR1069">
            <v>34867.407639999998</v>
          </cell>
          <cell r="OS1069">
            <v>3945.5398500000001</v>
          </cell>
          <cell r="OZ1069">
            <v>0</v>
          </cell>
          <cell r="PD1069">
            <v>14205.74626</v>
          </cell>
          <cell r="PF1069">
            <v>806.23695999999995</v>
          </cell>
          <cell r="PH1069">
            <v>14291.540920000001</v>
          </cell>
          <cell r="PZ1069">
            <v>586.21490999999992</v>
          </cell>
          <cell r="QA1069">
            <v>3020.29036</v>
          </cell>
          <cell r="QB1069">
            <v>1801.17221</v>
          </cell>
          <cell r="QC1069">
            <v>507.35237000000006</v>
          </cell>
          <cell r="QD1069">
            <v>0</v>
          </cell>
          <cell r="QE1069">
            <v>1293.8198399999999</v>
          </cell>
          <cell r="QM1069">
            <v>0</v>
          </cell>
          <cell r="QN1069">
            <v>453.24698999999998</v>
          </cell>
          <cell r="QO1069">
            <v>396.13195000000007</v>
          </cell>
          <cell r="QP1069">
            <v>167.82723000000001</v>
          </cell>
          <cell r="QQ1069">
            <v>11.23696</v>
          </cell>
          <cell r="QR1069">
            <v>217.06776000000002</v>
          </cell>
          <cell r="QZ1069">
            <v>282.71100000000001</v>
          </cell>
          <cell r="RA1069">
            <v>90</v>
          </cell>
          <cell r="RB1069">
            <v>948.53467999999998</v>
          </cell>
          <cell r="RC1069">
            <v>0</v>
          </cell>
          <cell r="RD1069">
            <v>795</v>
          </cell>
          <cell r="RE1069">
            <v>153.53468000000001</v>
          </cell>
          <cell r="RP1069">
            <v>0</v>
          </cell>
          <cell r="SA1069">
            <v>0</v>
          </cell>
          <cell r="AOM1069">
            <v>0</v>
          </cell>
        </row>
        <row r="1070">
          <cell r="B1070" t="str">
            <v>Строительство 2КЛ 10 кВ ЦРП №3 до опоры №90 существующей ВЛ 10 кВ ПС 110/10 «Човью - ЦРП №3" (СЭС) (КЛ 10 кВ - 1,266 км)</v>
          </cell>
          <cell r="C1070" t="str">
            <v>F_000-53-2-02.31-0630</v>
          </cell>
          <cell r="K1070">
            <v>2016</v>
          </cell>
          <cell r="S1070" t="str">
            <v>Октябрь 2016</v>
          </cell>
          <cell r="V1070">
            <v>159.72767000000022</v>
          </cell>
          <cell r="CC1070">
            <v>16641.24826</v>
          </cell>
          <cell r="DG1070">
            <v>0</v>
          </cell>
          <cell r="EK1070">
            <v>0</v>
          </cell>
          <cell r="OJ1070">
            <v>154.33661000000029</v>
          </cell>
          <cell r="OP1070">
            <v>14360.08287</v>
          </cell>
          <cell r="OQ1070">
            <v>37.443359999999998</v>
          </cell>
          <cell r="OR1070">
            <v>13530.56666</v>
          </cell>
          <cell r="OS1070">
            <v>0</v>
          </cell>
          <cell r="OZ1070">
            <v>0</v>
          </cell>
          <cell r="PD1070">
            <v>14205.74626</v>
          </cell>
          <cell r="PF1070">
            <v>0</v>
          </cell>
          <cell r="PH1070">
            <v>0</v>
          </cell>
          <cell r="PZ1070">
            <v>91.675250000000005</v>
          </cell>
          <cell r="QA1070">
            <v>0</v>
          </cell>
          <cell r="QB1070">
            <v>507.35237000000006</v>
          </cell>
          <cell r="QC1070">
            <v>507.35237000000006</v>
          </cell>
          <cell r="QD1070">
            <v>0</v>
          </cell>
          <cell r="QE1070">
            <v>0</v>
          </cell>
          <cell r="QM1070">
            <v>0</v>
          </cell>
          <cell r="QN1070">
            <v>0</v>
          </cell>
          <cell r="QO1070">
            <v>167.82723000000001</v>
          </cell>
          <cell r="QP1070">
            <v>167.82723000000001</v>
          </cell>
          <cell r="QQ1070">
            <v>0</v>
          </cell>
          <cell r="QR1070">
            <v>0</v>
          </cell>
          <cell r="QZ1070">
            <v>32.710999999999999</v>
          </cell>
          <cell r="RA1070">
            <v>0</v>
          </cell>
          <cell r="RB1070">
            <v>0</v>
          </cell>
          <cell r="RC1070">
            <v>0</v>
          </cell>
          <cell r="RD1070">
            <v>0</v>
          </cell>
          <cell r="RE1070">
            <v>0</v>
          </cell>
          <cell r="RP1070">
            <v>0</v>
          </cell>
          <cell r="SA1070">
            <v>0</v>
          </cell>
          <cell r="AOM1070" t="str">
            <v>Сводка затрат</v>
          </cell>
        </row>
        <row r="1071">
          <cell r="B1071"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1071" t="str">
            <v>F_000-53-2-03.31-0110</v>
          </cell>
          <cell r="K1071">
            <v>2015</v>
          </cell>
          <cell r="S1071" t="str">
            <v>Ноябрь 2015</v>
          </cell>
          <cell r="V1071">
            <v>16001.443799999999</v>
          </cell>
          <cell r="CC1071">
            <v>90</v>
          </cell>
          <cell r="DG1071">
            <v>0</v>
          </cell>
          <cell r="EK1071">
            <v>0</v>
          </cell>
          <cell r="OJ1071">
            <v>14293.98108</v>
          </cell>
          <cell r="OP1071">
            <v>14293.98108</v>
          </cell>
          <cell r="OQ1071">
            <v>721.26989000000003</v>
          </cell>
          <cell r="OR1071">
            <v>9903.3678299999992</v>
          </cell>
          <cell r="OS1071">
            <v>2751.8943599999998</v>
          </cell>
          <cell r="OZ1071">
            <v>0</v>
          </cell>
          <cell r="PD1071">
            <v>0</v>
          </cell>
          <cell r="PF1071">
            <v>0</v>
          </cell>
          <cell r="PH1071">
            <v>0</v>
          </cell>
          <cell r="PZ1071">
            <v>494.53965999999991</v>
          </cell>
          <cell r="QA1071">
            <v>3020.29036</v>
          </cell>
          <cell r="QB1071">
            <v>0</v>
          </cell>
          <cell r="QC1071">
            <v>0</v>
          </cell>
          <cell r="QD1071">
            <v>0</v>
          </cell>
          <cell r="QE1071">
            <v>0</v>
          </cell>
          <cell r="QM1071">
            <v>0</v>
          </cell>
          <cell r="QN1071">
            <v>453.24698999999998</v>
          </cell>
          <cell r="QO1071">
            <v>0</v>
          </cell>
          <cell r="QP1071">
            <v>0</v>
          </cell>
          <cell r="QQ1071">
            <v>0</v>
          </cell>
          <cell r="QR1071">
            <v>0</v>
          </cell>
          <cell r="QZ1071">
            <v>250</v>
          </cell>
          <cell r="RA1071">
            <v>90</v>
          </cell>
          <cell r="RB1071">
            <v>0</v>
          </cell>
          <cell r="RC1071">
            <v>0</v>
          </cell>
          <cell r="RD1071">
            <v>0</v>
          </cell>
          <cell r="RE1071">
            <v>0</v>
          </cell>
          <cell r="RP1071">
            <v>0</v>
          </cell>
          <cell r="SA1071">
            <v>0</v>
          </cell>
          <cell r="AOM1071" t="str">
            <v>Сводка затрат</v>
          </cell>
        </row>
        <row r="1072">
          <cell r="B1072" t="str">
            <v>Строительство ответвления от ВЛ 10 кВ яч.706Д ПС 110/10 кВ «Соколовка» протяженностью 11,951 км в Сыктывдинском районе</v>
          </cell>
          <cell r="C1072" t="str">
            <v>I_000-55-2-01.32-1849</v>
          </cell>
          <cell r="K1072">
            <v>2018</v>
          </cell>
          <cell r="S1072" t="str">
            <v>Декабрь 2017</v>
          </cell>
          <cell r="V1072">
            <v>0</v>
          </cell>
          <cell r="CC1072">
            <v>0</v>
          </cell>
          <cell r="DG1072">
            <v>11.23696</v>
          </cell>
          <cell r="EK1072">
            <v>17359.422279999999</v>
          </cell>
          <cell r="OJ1072">
            <v>0</v>
          </cell>
          <cell r="OP1072">
            <v>15097.777880000001</v>
          </cell>
          <cell r="OQ1072">
            <v>795</v>
          </cell>
          <cell r="OR1072">
            <v>11433.47315</v>
          </cell>
          <cell r="OS1072">
            <v>1193.6454900000001</v>
          </cell>
          <cell r="OZ1072">
            <v>0</v>
          </cell>
          <cell r="PD1072">
            <v>0</v>
          </cell>
          <cell r="PF1072">
            <v>806.23695999999995</v>
          </cell>
          <cell r="PH1072">
            <v>14291.540920000001</v>
          </cell>
          <cell r="PZ1072">
            <v>0</v>
          </cell>
          <cell r="QA1072">
            <v>0</v>
          </cell>
          <cell r="QB1072">
            <v>1293.8198399999999</v>
          </cell>
          <cell r="QC1072">
            <v>0</v>
          </cell>
          <cell r="QD1072">
            <v>0</v>
          </cell>
          <cell r="QE1072">
            <v>1293.8198399999999</v>
          </cell>
          <cell r="QM1072">
            <v>0</v>
          </cell>
          <cell r="QN1072">
            <v>0</v>
          </cell>
          <cell r="QO1072">
            <v>228.30472000000003</v>
          </cell>
          <cell r="QP1072">
            <v>0</v>
          </cell>
          <cell r="QQ1072">
            <v>11.23696</v>
          </cell>
          <cell r="QR1072">
            <v>217.06776000000002</v>
          </cell>
          <cell r="QZ1072">
            <v>0</v>
          </cell>
          <cell r="RA1072">
            <v>0</v>
          </cell>
          <cell r="RB1072">
            <v>948.53467999999998</v>
          </cell>
          <cell r="RC1072">
            <v>0</v>
          </cell>
          <cell r="RD1072">
            <v>795</v>
          </cell>
          <cell r="RE1072">
            <v>153.53468000000001</v>
          </cell>
          <cell r="RP1072">
            <v>0</v>
          </cell>
          <cell r="SA1072">
            <v>0</v>
          </cell>
          <cell r="AOM1072" t="str">
            <v>Сводка затрат</v>
          </cell>
        </row>
        <row r="1074">
          <cell r="EK1074">
            <v>0</v>
          </cell>
        </row>
        <row r="1075">
          <cell r="EK1075">
            <v>0</v>
          </cell>
        </row>
        <row r="1076">
          <cell r="EK1076">
            <v>0</v>
          </cell>
        </row>
        <row r="1077">
          <cell r="EK1077">
            <v>0</v>
          </cell>
        </row>
        <row r="1078">
          <cell r="EK1078">
            <v>0</v>
          </cell>
        </row>
        <row r="1079">
          <cell r="EK1079">
            <v>0</v>
          </cell>
        </row>
        <row r="1080">
          <cell r="EK1080">
            <v>0</v>
          </cell>
        </row>
        <row r="1081">
          <cell r="B1081" t="str">
            <v>Покупка земельных участков для целей реализации инвестиционных проектов, всего, в том числе:</v>
          </cell>
          <cell r="C1081" t="str">
            <v>Г</v>
          </cell>
          <cell r="S1081">
            <v>0</v>
          </cell>
          <cell r="V1081">
            <v>0</v>
          </cell>
          <cell r="CC1081">
            <v>0</v>
          </cell>
          <cell r="DG1081">
            <v>0</v>
          </cell>
          <cell r="EK1081">
            <v>0</v>
          </cell>
          <cell r="OJ1081">
            <v>0</v>
          </cell>
          <cell r="OP1081">
            <v>0</v>
          </cell>
          <cell r="OQ1081">
            <v>0</v>
          </cell>
          <cell r="OR1081">
            <v>0</v>
          </cell>
          <cell r="OS1081">
            <v>0</v>
          </cell>
          <cell r="OZ1081">
            <v>0</v>
          </cell>
          <cell r="PD1081">
            <v>0</v>
          </cell>
          <cell r="PF1081">
            <v>0</v>
          </cell>
          <cell r="PH1081">
            <v>0</v>
          </cell>
          <cell r="PZ1081">
            <v>0</v>
          </cell>
          <cell r="QA1081">
            <v>0</v>
          </cell>
          <cell r="QB1081">
            <v>0</v>
          </cell>
          <cell r="QC1081">
            <v>0</v>
          </cell>
          <cell r="QD1081">
            <v>0</v>
          </cell>
          <cell r="QE1081">
            <v>0</v>
          </cell>
          <cell r="QM1081">
            <v>0</v>
          </cell>
          <cell r="QN1081">
            <v>0</v>
          </cell>
          <cell r="QO1081">
            <v>0</v>
          </cell>
          <cell r="QP1081">
            <v>0</v>
          </cell>
          <cell r="QQ1081">
            <v>0</v>
          </cell>
          <cell r="QR1081">
            <v>0</v>
          </cell>
          <cell r="QZ1081">
            <v>0</v>
          </cell>
          <cell r="RA1081">
            <v>0</v>
          </cell>
          <cell r="RB1081">
            <v>0</v>
          </cell>
          <cell r="RC1081">
            <v>0</v>
          </cell>
          <cell r="RD1081">
            <v>0</v>
          </cell>
          <cell r="RE1081">
            <v>0</v>
          </cell>
          <cell r="RP1081">
            <v>0</v>
          </cell>
          <cell r="SA1081">
            <v>0</v>
          </cell>
          <cell r="AOM1081">
            <v>0</v>
          </cell>
        </row>
        <row r="1088">
          <cell r="B1088" t="str">
            <v>Прочие инвестиционные проекты, всего, в том числе:</v>
          </cell>
          <cell r="C1088" t="str">
            <v>Г</v>
          </cell>
          <cell r="S1088">
            <v>0</v>
          </cell>
          <cell r="V1088">
            <v>24709.902459999994</v>
          </cell>
          <cell r="CC1088">
            <v>72086.332599999994</v>
          </cell>
          <cell r="DG1088">
            <v>191695.06152000008</v>
          </cell>
          <cell r="EK1088">
            <v>264654.59814000007</v>
          </cell>
          <cell r="OJ1088">
            <v>57745.962510000005</v>
          </cell>
          <cell r="OP1088">
            <v>1004940.21926</v>
          </cell>
          <cell r="OQ1088">
            <v>16589.12026</v>
          </cell>
          <cell r="OR1088">
            <v>84587.280180000002</v>
          </cell>
          <cell r="OS1088">
            <v>878699.23092999985</v>
          </cell>
          <cell r="OZ1088">
            <v>412480.71158000006</v>
          </cell>
          <cell r="PD1088">
            <v>113726.94833000001</v>
          </cell>
          <cell r="PF1088">
            <v>153132.16260000007</v>
          </cell>
          <cell r="PH1088">
            <v>267854.43423999992</v>
          </cell>
          <cell r="PZ1088">
            <v>308.65616999999997</v>
          </cell>
          <cell r="QA1088">
            <v>347.03841999999997</v>
          </cell>
          <cell r="QB1088">
            <v>9760.7456899999997</v>
          </cell>
          <cell r="QC1088">
            <v>356.54400000000004</v>
          </cell>
          <cell r="QD1088">
            <v>960.18518000000006</v>
          </cell>
          <cell r="QE1088">
            <v>4312.8980499999998</v>
          </cell>
          <cell r="QM1088">
            <v>0</v>
          </cell>
          <cell r="QN1088">
            <v>217.89762999999999</v>
          </cell>
          <cell r="QO1088">
            <v>2509.1649599999996</v>
          </cell>
          <cell r="QP1088">
            <v>28.029319999999998</v>
          </cell>
          <cell r="QQ1088">
            <v>106.44271000000001</v>
          </cell>
          <cell r="QR1088">
            <v>2374.6929299999997</v>
          </cell>
          <cell r="QZ1088">
            <v>0</v>
          </cell>
          <cell r="RA1088">
            <v>808.71</v>
          </cell>
          <cell r="RB1088">
            <v>11763.13708</v>
          </cell>
          <cell r="RC1088">
            <v>1230.1922</v>
          </cell>
          <cell r="RD1088">
            <v>3100.5554100000004</v>
          </cell>
          <cell r="RE1088">
            <v>7323.0394699999997</v>
          </cell>
          <cell r="RP1088">
            <v>142090.84570999999</v>
          </cell>
          <cell r="SA1088">
            <v>0</v>
          </cell>
          <cell r="AOM1088">
            <v>0</v>
          </cell>
        </row>
        <row r="1089">
          <cell r="B1089" t="str">
            <v>Установка двух ПАЭС-2500 в р-не ПС 110/20/10 кВ "Усть-Цильма" для резервного электроснабжения Усть-Цилемского района (ЦЭС)</v>
          </cell>
          <cell r="C1089" t="str">
            <v>F_000-54-1-06.70-0669</v>
          </cell>
          <cell r="K1089">
            <v>0</v>
          </cell>
          <cell r="S1089">
            <v>0</v>
          </cell>
          <cell r="V1089">
            <v>0</v>
          </cell>
          <cell r="CC1089">
            <v>0</v>
          </cell>
          <cell r="DG1089">
            <v>0</v>
          </cell>
          <cell r="EK1089">
            <v>0</v>
          </cell>
          <cell r="OJ1089">
            <v>0</v>
          </cell>
          <cell r="OP1089">
            <v>0</v>
          </cell>
          <cell r="OQ1089">
            <v>0</v>
          </cell>
          <cell r="OR1089">
            <v>0</v>
          </cell>
          <cell r="OS1089">
            <v>0</v>
          </cell>
          <cell r="OZ1089">
            <v>0</v>
          </cell>
          <cell r="PD1089">
            <v>0</v>
          </cell>
          <cell r="PF1089">
            <v>0</v>
          </cell>
          <cell r="PH1089">
            <v>0</v>
          </cell>
          <cell r="PZ1089">
            <v>0</v>
          </cell>
          <cell r="QA1089">
            <v>0</v>
          </cell>
          <cell r="QB1089">
            <v>0</v>
          </cell>
          <cell r="QC1089">
            <v>0</v>
          </cell>
          <cell r="QD1089">
            <v>0</v>
          </cell>
          <cell r="QE1089">
            <v>0</v>
          </cell>
          <cell r="QM1089">
            <v>0</v>
          </cell>
          <cell r="QN1089">
            <v>0</v>
          </cell>
          <cell r="QO1089">
            <v>0</v>
          </cell>
          <cell r="QP1089">
            <v>0</v>
          </cell>
          <cell r="QQ1089">
            <v>0</v>
          </cell>
          <cell r="QR1089">
            <v>0</v>
          </cell>
          <cell r="QZ1089">
            <v>0</v>
          </cell>
          <cell r="RA1089">
            <v>0</v>
          </cell>
          <cell r="RB1089">
            <v>0</v>
          </cell>
          <cell r="RC1089">
            <v>0</v>
          </cell>
          <cell r="RD1089">
            <v>0</v>
          </cell>
          <cell r="RE1089">
            <v>0</v>
          </cell>
          <cell r="RP1089">
            <v>0</v>
          </cell>
          <cell r="SA1089">
            <v>0</v>
          </cell>
          <cell r="AOM1089" t="str">
            <v>Сметный расчет</v>
          </cell>
        </row>
        <row r="1090">
          <cell r="B1090" t="str">
            <v>Установка средства коллективного отображения оперативно-диспетчерской информации на ДП ЮЭС (1 шт.) в г. Сыктывкаре</v>
          </cell>
          <cell r="C1090" t="str">
            <v>I_000-55-1-04.40-0001</v>
          </cell>
          <cell r="K1090">
            <v>2023</v>
          </cell>
          <cell r="S1090" t="str">
            <v xml:space="preserve"> </v>
          </cell>
          <cell r="V1090">
            <v>0</v>
          </cell>
          <cell r="CC1090">
            <v>0</v>
          </cell>
          <cell r="DG1090">
            <v>0</v>
          </cell>
          <cell r="EK1090">
            <v>0</v>
          </cell>
          <cell r="OJ1090">
            <v>0</v>
          </cell>
          <cell r="OP1090">
            <v>9456.159999999998</v>
          </cell>
          <cell r="OQ1090">
            <v>183.88900000000001</v>
          </cell>
          <cell r="OR1090">
            <v>4079.77</v>
          </cell>
          <cell r="OS1090">
            <v>3856.72</v>
          </cell>
          <cell r="OZ1090">
            <v>9456.159999999998</v>
          </cell>
          <cell r="PD1090">
            <v>0</v>
          </cell>
          <cell r="PF1090">
            <v>0</v>
          </cell>
          <cell r="PH1090">
            <v>0</v>
          </cell>
          <cell r="PZ1090">
            <v>0</v>
          </cell>
          <cell r="QA1090">
            <v>0</v>
          </cell>
          <cell r="QB1090">
            <v>535.62900000000002</v>
          </cell>
          <cell r="QC1090">
            <v>0</v>
          </cell>
          <cell r="QD1090">
            <v>0</v>
          </cell>
          <cell r="QE1090">
            <v>0</v>
          </cell>
          <cell r="QM1090">
            <v>0</v>
          </cell>
          <cell r="QN1090">
            <v>0</v>
          </cell>
          <cell r="QO1090">
            <v>0</v>
          </cell>
          <cell r="QP1090">
            <v>0</v>
          </cell>
          <cell r="QQ1090">
            <v>0</v>
          </cell>
          <cell r="QR1090">
            <v>0</v>
          </cell>
          <cell r="QZ1090">
            <v>0</v>
          </cell>
          <cell r="RA1090">
            <v>0</v>
          </cell>
          <cell r="RB1090">
            <v>0</v>
          </cell>
          <cell r="RC1090">
            <v>0</v>
          </cell>
          <cell r="RD1090">
            <v>0</v>
          </cell>
          <cell r="RE1090">
            <v>0</v>
          </cell>
          <cell r="RP1090">
            <v>0</v>
          </cell>
          <cell r="SA1090">
            <v>0</v>
          </cell>
          <cell r="AOM1090" t="str">
            <v>Сметный расчет</v>
          </cell>
        </row>
        <row r="1091">
          <cell r="B1091" t="str">
            <v>Установка передвижных дизельных станций мощностью 100 кВт в п. Мутный Материк, с. Щельябож, д. Захарвань в Усинском районе (3 шт.) (ПЭС)</v>
          </cell>
          <cell r="C1091" t="str">
            <v>F_000-52-2-06.70-0002</v>
          </cell>
          <cell r="K1091">
            <v>2022</v>
          </cell>
          <cell r="S1091" t="str">
            <v xml:space="preserve"> </v>
          </cell>
          <cell r="V1091">
            <v>0</v>
          </cell>
          <cell r="CC1091">
            <v>0</v>
          </cell>
          <cell r="DG1091">
            <v>0</v>
          </cell>
          <cell r="EK1091">
            <v>0</v>
          </cell>
          <cell r="OJ1091">
            <v>0</v>
          </cell>
          <cell r="OP1091">
            <v>4182.3770000000004</v>
          </cell>
          <cell r="OQ1091">
            <v>355.36599999999999</v>
          </cell>
          <cell r="OR1091">
            <v>504.45600000000002</v>
          </cell>
          <cell r="OS1091">
            <v>2802.5360000000001</v>
          </cell>
          <cell r="OZ1091">
            <v>4182.3770000000004</v>
          </cell>
          <cell r="PD1091">
            <v>0</v>
          </cell>
          <cell r="PF1091">
            <v>0</v>
          </cell>
          <cell r="PH1091">
            <v>0</v>
          </cell>
          <cell r="PZ1091">
            <v>0</v>
          </cell>
          <cell r="QA1091">
            <v>0</v>
          </cell>
          <cell r="QB1091">
            <v>134.75400000000002</v>
          </cell>
          <cell r="QC1091">
            <v>0</v>
          </cell>
          <cell r="QD1091">
            <v>0</v>
          </cell>
          <cell r="QE1091">
            <v>0</v>
          </cell>
          <cell r="QM1091">
            <v>0</v>
          </cell>
          <cell r="QN1091">
            <v>0</v>
          </cell>
          <cell r="QO1091">
            <v>0</v>
          </cell>
          <cell r="QP1091">
            <v>0</v>
          </cell>
          <cell r="QQ1091">
            <v>0</v>
          </cell>
          <cell r="QR1091">
            <v>0</v>
          </cell>
          <cell r="QZ1091">
            <v>0</v>
          </cell>
          <cell r="RA1091">
            <v>0</v>
          </cell>
          <cell r="RB1091">
            <v>0</v>
          </cell>
          <cell r="RC1091">
            <v>0</v>
          </cell>
          <cell r="RD1091">
            <v>0</v>
          </cell>
          <cell r="RE1091">
            <v>0</v>
          </cell>
          <cell r="RP1091">
            <v>0</v>
          </cell>
          <cell r="SA1091">
            <v>0</v>
          </cell>
          <cell r="AOM1091" t="str">
            <v>Сметный расчет</v>
          </cell>
        </row>
        <row r="1092">
          <cell r="B1092" t="str">
            <v>Установка ДЭС модульного типа в с. Большая Пысса Удорского района (1 шт.) и сооружение кабельного выхода из ДЭС в КТП 10/0,4 кВ №0502 протяженностью 0,1 км (ЮЭС)</v>
          </cell>
          <cell r="C1092" t="str">
            <v>F_000-55-2-06.70-0001</v>
          </cell>
          <cell r="K1092">
            <v>2022</v>
          </cell>
          <cell r="S1092" t="str">
            <v xml:space="preserve"> </v>
          </cell>
          <cell r="V1092">
            <v>0</v>
          </cell>
          <cell r="CC1092">
            <v>0</v>
          </cell>
          <cell r="DG1092">
            <v>0</v>
          </cell>
          <cell r="EK1092">
            <v>0</v>
          </cell>
          <cell r="OJ1092">
            <v>0</v>
          </cell>
          <cell r="OP1092">
            <v>3887.31</v>
          </cell>
          <cell r="OQ1092">
            <v>299.851</v>
          </cell>
          <cell r="OR1092">
            <v>1202.645</v>
          </cell>
          <cell r="OS1092">
            <v>1923.182</v>
          </cell>
          <cell r="OZ1092">
            <v>3887.31</v>
          </cell>
          <cell r="PD1092">
            <v>0</v>
          </cell>
          <cell r="PF1092">
            <v>0</v>
          </cell>
          <cell r="PH1092">
            <v>0</v>
          </cell>
          <cell r="PZ1092">
            <v>0</v>
          </cell>
          <cell r="QA1092">
            <v>0</v>
          </cell>
          <cell r="QB1092">
            <v>125.843</v>
          </cell>
          <cell r="QC1092">
            <v>0</v>
          </cell>
          <cell r="QD1092">
            <v>0</v>
          </cell>
          <cell r="QE1092">
            <v>0</v>
          </cell>
          <cell r="QM1092">
            <v>0</v>
          </cell>
          <cell r="QN1092">
            <v>0</v>
          </cell>
          <cell r="QO1092">
            <v>0</v>
          </cell>
          <cell r="QP1092">
            <v>0</v>
          </cell>
          <cell r="QQ1092">
            <v>0</v>
          </cell>
          <cell r="QR1092">
            <v>0</v>
          </cell>
          <cell r="QZ1092">
            <v>0</v>
          </cell>
          <cell r="RA1092">
            <v>0</v>
          </cell>
          <cell r="RB1092">
            <v>0</v>
          </cell>
          <cell r="RC1092">
            <v>0</v>
          </cell>
          <cell r="RD1092">
            <v>0</v>
          </cell>
          <cell r="RE1092">
            <v>0</v>
          </cell>
          <cell r="RP1092">
            <v>0</v>
          </cell>
          <cell r="SA1092">
            <v>0</v>
          </cell>
          <cell r="AOM1092" t="str">
            <v>Сметный расчет</v>
          </cell>
        </row>
        <row r="1093">
          <cell r="B1093" t="str">
            <v>Установка КПП на территории АБК Краснозатонского РЭС (СЭС) (1 шт.)</v>
          </cell>
          <cell r="C1093" t="str">
            <v>F_000-53-1-06.20-0001</v>
          </cell>
          <cell r="K1093">
            <v>2019</v>
          </cell>
          <cell r="S1093" t="str">
            <v xml:space="preserve"> </v>
          </cell>
          <cell r="V1093">
            <v>0</v>
          </cell>
          <cell r="CC1093">
            <v>0</v>
          </cell>
          <cell r="DG1093">
            <v>0</v>
          </cell>
          <cell r="EK1093">
            <v>0</v>
          </cell>
          <cell r="OJ1093">
            <v>0</v>
          </cell>
          <cell r="OP1093">
            <v>1099.0509999999999</v>
          </cell>
          <cell r="OQ1093">
            <v>0</v>
          </cell>
          <cell r="OR1093">
            <v>271.71899999999999</v>
          </cell>
          <cell r="OS1093">
            <v>679.29700000000003</v>
          </cell>
          <cell r="OZ1093">
            <v>1099.0509999999999</v>
          </cell>
          <cell r="PD1093">
            <v>0</v>
          </cell>
          <cell r="PF1093">
            <v>0</v>
          </cell>
          <cell r="PH1093">
            <v>0</v>
          </cell>
          <cell r="PZ1093">
            <v>0</v>
          </cell>
          <cell r="QA1093">
            <v>0</v>
          </cell>
          <cell r="QB1093">
            <v>37.241999999999997</v>
          </cell>
          <cell r="QC1093">
            <v>0</v>
          </cell>
          <cell r="QD1093">
            <v>0</v>
          </cell>
          <cell r="QE1093">
            <v>0</v>
          </cell>
          <cell r="QM1093">
            <v>0</v>
          </cell>
          <cell r="QN1093">
            <v>0</v>
          </cell>
          <cell r="QO1093">
            <v>0</v>
          </cell>
          <cell r="QP1093">
            <v>0</v>
          </cell>
          <cell r="QQ1093">
            <v>0</v>
          </cell>
          <cell r="QR1093">
            <v>0</v>
          </cell>
          <cell r="QZ1093">
            <v>0</v>
          </cell>
          <cell r="RA1093">
            <v>0</v>
          </cell>
          <cell r="RB1093">
            <v>0</v>
          </cell>
          <cell r="RC1093">
            <v>0</v>
          </cell>
          <cell r="RD1093">
            <v>0</v>
          </cell>
          <cell r="RE1093">
            <v>0</v>
          </cell>
          <cell r="RP1093">
            <v>0</v>
          </cell>
          <cell r="SA1093">
            <v>0</v>
          </cell>
          <cell r="AOM1093" t="str">
            <v>Сметный расчет</v>
          </cell>
        </row>
        <row r="1094">
          <cell r="B1094"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094" t="str">
            <v>G_000-51-1-06.20-0001</v>
          </cell>
          <cell r="K1094">
            <v>0</v>
          </cell>
          <cell r="S1094">
            <v>0</v>
          </cell>
          <cell r="V1094">
            <v>0</v>
          </cell>
          <cell r="CC1094">
            <v>0</v>
          </cell>
          <cell r="DG1094">
            <v>0</v>
          </cell>
          <cell r="EK1094">
            <v>0</v>
          </cell>
          <cell r="OJ1094">
            <v>0</v>
          </cell>
          <cell r="OP1094">
            <v>0</v>
          </cell>
          <cell r="OQ1094">
            <v>0</v>
          </cell>
          <cell r="OR1094">
            <v>0</v>
          </cell>
          <cell r="OS1094">
            <v>0</v>
          </cell>
          <cell r="OZ1094">
            <v>0</v>
          </cell>
          <cell r="PD1094">
            <v>0</v>
          </cell>
          <cell r="PF1094">
            <v>0</v>
          </cell>
          <cell r="PH1094">
            <v>0</v>
          </cell>
          <cell r="PZ1094">
            <v>0</v>
          </cell>
          <cell r="QA1094">
            <v>0</v>
          </cell>
          <cell r="QB1094">
            <v>0</v>
          </cell>
          <cell r="QC1094">
            <v>0</v>
          </cell>
          <cell r="QD1094">
            <v>0</v>
          </cell>
          <cell r="QE1094">
            <v>0</v>
          </cell>
          <cell r="QM1094">
            <v>0</v>
          </cell>
          <cell r="QN1094">
            <v>0</v>
          </cell>
          <cell r="QO1094">
            <v>0</v>
          </cell>
          <cell r="QP1094">
            <v>0</v>
          </cell>
          <cell r="QQ1094">
            <v>0</v>
          </cell>
          <cell r="QR1094">
            <v>0</v>
          </cell>
          <cell r="QZ1094">
            <v>0</v>
          </cell>
          <cell r="RA1094">
            <v>0</v>
          </cell>
          <cell r="RB1094">
            <v>0</v>
          </cell>
          <cell r="RC1094">
            <v>0</v>
          </cell>
          <cell r="RD1094">
            <v>0</v>
          </cell>
          <cell r="RE1094">
            <v>0</v>
          </cell>
          <cell r="RP1094">
            <v>0</v>
          </cell>
          <cell r="SA1094">
            <v>0</v>
          </cell>
          <cell r="AOM1094" t="str">
            <v>Сметный расчет</v>
          </cell>
        </row>
        <row r="1095">
          <cell r="B1095"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095" t="str">
            <v>G_000-52-1-06.20-0618</v>
          </cell>
          <cell r="K1095">
            <v>0</v>
          </cell>
          <cell r="S1095">
            <v>0</v>
          </cell>
          <cell r="V1095">
            <v>0</v>
          </cell>
          <cell r="CC1095">
            <v>0</v>
          </cell>
          <cell r="DG1095">
            <v>0</v>
          </cell>
          <cell r="EK1095">
            <v>0</v>
          </cell>
          <cell r="OJ1095">
            <v>0</v>
          </cell>
          <cell r="OP1095">
            <v>0</v>
          </cell>
          <cell r="OQ1095">
            <v>0</v>
          </cell>
          <cell r="OR1095">
            <v>0</v>
          </cell>
          <cell r="OS1095">
            <v>0</v>
          </cell>
          <cell r="OZ1095">
            <v>0</v>
          </cell>
          <cell r="PD1095">
            <v>0</v>
          </cell>
          <cell r="PF1095">
            <v>0</v>
          </cell>
          <cell r="PH1095">
            <v>0</v>
          </cell>
          <cell r="PZ1095">
            <v>0</v>
          </cell>
          <cell r="QA1095">
            <v>0</v>
          </cell>
          <cell r="QB1095">
            <v>0</v>
          </cell>
          <cell r="QC1095">
            <v>0</v>
          </cell>
          <cell r="QD1095">
            <v>0</v>
          </cell>
          <cell r="QE1095">
            <v>0</v>
          </cell>
          <cell r="QM1095">
            <v>0</v>
          </cell>
          <cell r="QN1095">
            <v>0</v>
          </cell>
          <cell r="QO1095">
            <v>0</v>
          </cell>
          <cell r="QP1095">
            <v>0</v>
          </cell>
          <cell r="QQ1095">
            <v>0</v>
          </cell>
          <cell r="QR1095">
            <v>0</v>
          </cell>
          <cell r="QZ1095">
            <v>0</v>
          </cell>
          <cell r="RA1095">
            <v>0</v>
          </cell>
          <cell r="RB1095">
            <v>0</v>
          </cell>
          <cell r="RC1095">
            <v>0</v>
          </cell>
          <cell r="RD1095">
            <v>0</v>
          </cell>
          <cell r="RE1095">
            <v>0</v>
          </cell>
          <cell r="RP1095">
            <v>0</v>
          </cell>
          <cell r="SA1095">
            <v>0</v>
          </cell>
          <cell r="AOM1095" t="str">
            <v>Сметный расчет</v>
          </cell>
        </row>
        <row r="1096">
          <cell r="B1096" t="str">
            <v>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v>
          </cell>
          <cell r="C1096" t="str">
            <v>G_000-54-1-06.20-0001</v>
          </cell>
          <cell r="K1096">
            <v>0</v>
          </cell>
          <cell r="S1096">
            <v>0</v>
          </cell>
          <cell r="V1096">
            <v>0</v>
          </cell>
          <cell r="CC1096">
            <v>0</v>
          </cell>
          <cell r="DG1096">
            <v>0</v>
          </cell>
          <cell r="EK1096">
            <v>0</v>
          </cell>
          <cell r="OJ1096">
            <v>0</v>
          </cell>
          <cell r="OP1096">
            <v>0</v>
          </cell>
          <cell r="OQ1096">
            <v>0</v>
          </cell>
          <cell r="OR1096">
            <v>0</v>
          </cell>
          <cell r="OS1096">
            <v>0</v>
          </cell>
          <cell r="OZ1096">
            <v>0</v>
          </cell>
          <cell r="PD1096">
            <v>0</v>
          </cell>
          <cell r="PF1096">
            <v>0</v>
          </cell>
          <cell r="PH1096">
            <v>0</v>
          </cell>
          <cell r="PZ1096">
            <v>0</v>
          </cell>
          <cell r="QA1096">
            <v>0</v>
          </cell>
          <cell r="QB1096">
            <v>0</v>
          </cell>
          <cell r="QC1096">
            <v>0</v>
          </cell>
          <cell r="QD1096">
            <v>0</v>
          </cell>
          <cell r="QE1096">
            <v>0</v>
          </cell>
          <cell r="QM1096">
            <v>0</v>
          </cell>
          <cell r="QN1096">
            <v>0</v>
          </cell>
          <cell r="QO1096">
            <v>0</v>
          </cell>
          <cell r="QP1096">
            <v>0</v>
          </cell>
          <cell r="QQ1096">
            <v>0</v>
          </cell>
          <cell r="QR1096">
            <v>0</v>
          </cell>
          <cell r="QZ1096">
            <v>0</v>
          </cell>
          <cell r="RA1096">
            <v>0</v>
          </cell>
          <cell r="RB1096">
            <v>0</v>
          </cell>
          <cell r="RC1096">
            <v>0</v>
          </cell>
          <cell r="RD1096">
            <v>0</v>
          </cell>
          <cell r="RE1096">
            <v>0</v>
          </cell>
          <cell r="RP1096">
            <v>0</v>
          </cell>
          <cell r="SA1096">
            <v>0</v>
          </cell>
          <cell r="AOM1096" t="str">
            <v>Сметный расчет</v>
          </cell>
        </row>
        <row r="1097">
          <cell r="B1097"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1097" t="str">
            <v>G_000-55-1-06.20-0626</v>
          </cell>
          <cell r="K1097">
            <v>2017</v>
          </cell>
          <cell r="S1097" t="str">
            <v>Декабрь 2016</v>
          </cell>
          <cell r="V1097">
            <v>0</v>
          </cell>
          <cell r="CC1097">
            <v>0</v>
          </cell>
          <cell r="DG1097">
            <v>120.80763</v>
          </cell>
          <cell r="EK1097">
            <v>3200</v>
          </cell>
          <cell r="OJ1097">
            <v>0</v>
          </cell>
          <cell r="OP1097">
            <v>2832.6720399999999</v>
          </cell>
          <cell r="OQ1097">
            <v>14.3178</v>
          </cell>
          <cell r="OR1097">
            <v>1808.7826700000001</v>
          </cell>
          <cell r="OS1097">
            <v>903.08173999999997</v>
          </cell>
          <cell r="OZ1097">
            <v>0</v>
          </cell>
          <cell r="PD1097">
            <v>14.3178</v>
          </cell>
          <cell r="PF1097">
            <v>2818.3542400000001</v>
          </cell>
          <cell r="PH1097">
            <v>0</v>
          </cell>
          <cell r="PZ1097">
            <v>0</v>
          </cell>
          <cell r="QA1097">
            <v>0</v>
          </cell>
          <cell r="QB1097">
            <v>98.974080000000001</v>
          </cell>
          <cell r="QC1097">
            <v>0</v>
          </cell>
          <cell r="QD1097">
            <v>98.974080000000001</v>
          </cell>
          <cell r="QE1097">
            <v>0</v>
          </cell>
          <cell r="QM1097">
            <v>0</v>
          </cell>
          <cell r="QN1097">
            <v>0</v>
          </cell>
          <cell r="QO1097">
            <v>7.5157499999999997</v>
          </cell>
          <cell r="QP1097">
            <v>0</v>
          </cell>
          <cell r="QQ1097">
            <v>7.5157499999999997</v>
          </cell>
          <cell r="QR1097">
            <v>0</v>
          </cell>
          <cell r="QZ1097">
            <v>0</v>
          </cell>
          <cell r="RA1097">
            <v>0</v>
          </cell>
          <cell r="RB1097">
            <v>14.3178</v>
          </cell>
          <cell r="RC1097">
            <v>14.3178</v>
          </cell>
          <cell r="RD1097">
            <v>0</v>
          </cell>
          <cell r="RE1097">
            <v>0</v>
          </cell>
          <cell r="RP1097">
            <v>0</v>
          </cell>
          <cell r="SA1097">
            <v>0</v>
          </cell>
          <cell r="AOM1097" t="str">
            <v>Сводка затрат</v>
          </cell>
        </row>
        <row r="1098">
          <cell r="B1098"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098" t="str">
            <v>G_000-53-1-06.20-0002</v>
          </cell>
          <cell r="K1098">
            <v>0</v>
          </cell>
          <cell r="S1098">
            <v>0</v>
          </cell>
          <cell r="V1098">
            <v>0</v>
          </cell>
          <cell r="CC1098">
            <v>0</v>
          </cell>
          <cell r="DG1098">
            <v>0</v>
          </cell>
          <cell r="EK1098">
            <v>0</v>
          </cell>
          <cell r="OJ1098">
            <v>0</v>
          </cell>
          <cell r="OP1098">
            <v>0</v>
          </cell>
          <cell r="OQ1098">
            <v>0</v>
          </cell>
          <cell r="OR1098">
            <v>0</v>
          </cell>
          <cell r="OS1098">
            <v>0</v>
          </cell>
          <cell r="OZ1098">
            <v>0</v>
          </cell>
          <cell r="PD1098">
            <v>0</v>
          </cell>
          <cell r="PF1098">
            <v>0</v>
          </cell>
          <cell r="PH1098">
            <v>0</v>
          </cell>
          <cell r="PZ1098">
            <v>0</v>
          </cell>
          <cell r="QA1098">
            <v>0</v>
          </cell>
          <cell r="QB1098">
            <v>0</v>
          </cell>
          <cell r="QC1098">
            <v>0</v>
          </cell>
          <cell r="QD1098">
            <v>0</v>
          </cell>
          <cell r="QE1098">
            <v>0</v>
          </cell>
          <cell r="QM1098">
            <v>0</v>
          </cell>
          <cell r="QN1098">
            <v>0</v>
          </cell>
          <cell r="QO1098">
            <v>0</v>
          </cell>
          <cell r="QP1098">
            <v>0</v>
          </cell>
          <cell r="QQ1098">
            <v>0</v>
          </cell>
          <cell r="QR1098">
            <v>0</v>
          </cell>
          <cell r="QZ1098">
            <v>0</v>
          </cell>
          <cell r="RA1098">
            <v>0</v>
          </cell>
          <cell r="RB1098">
            <v>0</v>
          </cell>
          <cell r="RC1098">
            <v>0</v>
          </cell>
          <cell r="RD1098">
            <v>0</v>
          </cell>
          <cell r="RE1098">
            <v>0</v>
          </cell>
          <cell r="RP1098">
            <v>0</v>
          </cell>
          <cell r="SA1098">
            <v>0</v>
          </cell>
          <cell r="AOM1098" t="str">
            <v>Сметный расчет</v>
          </cell>
        </row>
        <row r="1099">
          <cell r="B1099" t="str">
            <v>Приобретение легковых автомобилей повышенной проходимости (2 шт.)</v>
          </cell>
          <cell r="C1099" t="str">
            <v>F_000-56-1-07.10-0001</v>
          </cell>
          <cell r="K1099">
            <v>2018</v>
          </cell>
          <cell r="S1099" t="str">
            <v xml:space="preserve"> </v>
          </cell>
          <cell r="V1099">
            <v>0</v>
          </cell>
          <cell r="CC1099">
            <v>0</v>
          </cell>
          <cell r="DG1099">
            <v>0</v>
          </cell>
          <cell r="EK1099">
            <v>5.7</v>
          </cell>
          <cell r="OJ1099">
            <v>0</v>
          </cell>
          <cell r="OP1099">
            <v>1734.5135600000001</v>
          </cell>
          <cell r="OQ1099">
            <v>0</v>
          </cell>
          <cell r="OR1099">
            <v>0</v>
          </cell>
          <cell r="OS1099">
            <v>1728.8135600000001</v>
          </cell>
          <cell r="OZ1099">
            <v>0</v>
          </cell>
          <cell r="PD1099">
            <v>0</v>
          </cell>
          <cell r="PF1099">
            <v>0</v>
          </cell>
          <cell r="PH1099">
            <v>1734.5135600000001</v>
          </cell>
          <cell r="PZ1099">
            <v>0</v>
          </cell>
          <cell r="QA1099">
            <v>0</v>
          </cell>
          <cell r="QB1099">
            <v>0</v>
          </cell>
          <cell r="QC1099">
            <v>0</v>
          </cell>
          <cell r="QD1099">
            <v>0</v>
          </cell>
          <cell r="QE1099">
            <v>0</v>
          </cell>
          <cell r="QM1099">
            <v>0</v>
          </cell>
          <cell r="QN1099">
            <v>0</v>
          </cell>
          <cell r="QO1099">
            <v>0</v>
          </cell>
          <cell r="QP1099">
            <v>0</v>
          </cell>
          <cell r="QQ1099">
            <v>0</v>
          </cell>
          <cell r="QR1099">
            <v>0</v>
          </cell>
          <cell r="QZ1099">
            <v>0</v>
          </cell>
          <cell r="RA1099">
            <v>0</v>
          </cell>
          <cell r="RB1099">
            <v>5.7</v>
          </cell>
          <cell r="RC1099">
            <v>0</v>
          </cell>
          <cell r="RD1099">
            <v>0</v>
          </cell>
          <cell r="RE1099">
            <v>5.7</v>
          </cell>
          <cell r="RP1099">
            <v>2040</v>
          </cell>
          <cell r="SA1099">
            <v>0</v>
          </cell>
          <cell r="AOM1099" t="str">
            <v>Расчет стоимости</v>
          </cell>
        </row>
        <row r="1100">
          <cell r="B1100" t="str">
            <v>Приобретение автомобильного топливного заправщика (1 шт.)</v>
          </cell>
          <cell r="C1100" t="str">
            <v>G_000-56-1-07.10-0104</v>
          </cell>
          <cell r="K1100">
            <v>2017</v>
          </cell>
          <cell r="S1100" t="str">
            <v xml:space="preserve"> </v>
          </cell>
          <cell r="V1100">
            <v>0</v>
          </cell>
          <cell r="CC1100">
            <v>0</v>
          </cell>
          <cell r="DG1100">
            <v>3781.85</v>
          </cell>
          <cell r="EK1100">
            <v>0</v>
          </cell>
          <cell r="OJ1100">
            <v>0</v>
          </cell>
          <cell r="OP1100">
            <v>3205.39237</v>
          </cell>
          <cell r="OQ1100">
            <v>0</v>
          </cell>
          <cell r="OR1100">
            <v>0</v>
          </cell>
          <cell r="OS1100">
            <v>3202.5423700000001</v>
          </cell>
          <cell r="OZ1100">
            <v>0</v>
          </cell>
          <cell r="PD1100">
            <v>0</v>
          </cell>
          <cell r="PF1100">
            <v>3205.39237</v>
          </cell>
          <cell r="PH1100">
            <v>0</v>
          </cell>
          <cell r="PZ1100">
            <v>0</v>
          </cell>
          <cell r="QA1100">
            <v>0</v>
          </cell>
          <cell r="QB1100">
            <v>0</v>
          </cell>
          <cell r="QC1100">
            <v>0</v>
          </cell>
          <cell r="QD1100">
            <v>0</v>
          </cell>
          <cell r="QE1100">
            <v>0</v>
          </cell>
          <cell r="QM1100">
            <v>0</v>
          </cell>
          <cell r="QN1100">
            <v>0</v>
          </cell>
          <cell r="QO1100">
            <v>0</v>
          </cell>
          <cell r="QP1100">
            <v>0</v>
          </cell>
          <cell r="QQ1100">
            <v>0</v>
          </cell>
          <cell r="QR1100">
            <v>0</v>
          </cell>
          <cell r="QZ1100">
            <v>0</v>
          </cell>
          <cell r="RA1100">
            <v>0</v>
          </cell>
          <cell r="RB1100">
            <v>2.85</v>
          </cell>
          <cell r="RC1100">
            <v>0</v>
          </cell>
          <cell r="RD1100">
            <v>2.85</v>
          </cell>
          <cell r="RE1100">
            <v>0</v>
          </cell>
          <cell r="RP1100">
            <v>0</v>
          </cell>
          <cell r="SA1100">
            <v>0</v>
          </cell>
          <cell r="AOM1100" t="str">
            <v>Расчет стоимости</v>
          </cell>
        </row>
        <row r="1101">
          <cell r="B1101" t="str">
            <v>Приобретение бульдозера (1 шт.)</v>
          </cell>
          <cell r="C1101" t="str">
            <v>G_000-56-1-07.10-0105</v>
          </cell>
          <cell r="K1101">
            <v>2017</v>
          </cell>
          <cell r="S1101" t="str">
            <v xml:space="preserve"> </v>
          </cell>
          <cell r="V1101">
            <v>0</v>
          </cell>
          <cell r="CC1101">
            <v>0</v>
          </cell>
          <cell r="DG1101">
            <v>7502.75</v>
          </cell>
          <cell r="EK1101">
            <v>0</v>
          </cell>
          <cell r="OJ1101">
            <v>0</v>
          </cell>
          <cell r="OP1101">
            <v>6358.6822000000002</v>
          </cell>
          <cell r="OQ1101">
            <v>0</v>
          </cell>
          <cell r="OR1101">
            <v>0</v>
          </cell>
          <cell r="OS1101">
            <v>6355.9322000000002</v>
          </cell>
          <cell r="OZ1101">
            <v>0</v>
          </cell>
          <cell r="PD1101">
            <v>0</v>
          </cell>
          <cell r="PF1101">
            <v>6358.6822000000002</v>
          </cell>
          <cell r="PH1101">
            <v>0</v>
          </cell>
          <cell r="PZ1101">
            <v>0</v>
          </cell>
          <cell r="QA1101">
            <v>0</v>
          </cell>
          <cell r="QB1101">
            <v>0</v>
          </cell>
          <cell r="QC1101">
            <v>0</v>
          </cell>
          <cell r="QD1101">
            <v>0</v>
          </cell>
          <cell r="QE1101">
            <v>0</v>
          </cell>
          <cell r="QM1101">
            <v>0</v>
          </cell>
          <cell r="QN1101">
            <v>0</v>
          </cell>
          <cell r="QO1101">
            <v>0</v>
          </cell>
          <cell r="QP1101">
            <v>0</v>
          </cell>
          <cell r="QQ1101">
            <v>0</v>
          </cell>
          <cell r="QR1101">
            <v>0</v>
          </cell>
          <cell r="QZ1101">
            <v>0</v>
          </cell>
          <cell r="RA1101">
            <v>0</v>
          </cell>
          <cell r="RB1101">
            <v>2.75</v>
          </cell>
          <cell r="RC1101">
            <v>0</v>
          </cell>
          <cell r="RD1101">
            <v>2.75</v>
          </cell>
          <cell r="RE1101">
            <v>0</v>
          </cell>
          <cell r="RP1101">
            <v>0</v>
          </cell>
          <cell r="SA1101">
            <v>0</v>
          </cell>
          <cell r="AOM1101" t="str">
            <v>Расчет стоимости</v>
          </cell>
        </row>
        <row r="1102">
          <cell r="B1102" t="str">
            <v>Приобретение бурильно-крановых машин (4 шт.)</v>
          </cell>
          <cell r="C1102" t="str">
            <v>G_000-56-1-07.10-0109</v>
          </cell>
          <cell r="K1102">
            <v>2018</v>
          </cell>
          <cell r="S1102" t="str">
            <v xml:space="preserve"> </v>
          </cell>
          <cell r="V1102">
            <v>0</v>
          </cell>
          <cell r="CC1102">
            <v>0</v>
          </cell>
          <cell r="DG1102">
            <v>3402.85</v>
          </cell>
          <cell r="EK1102">
            <v>10598.55</v>
          </cell>
          <cell r="OJ1102">
            <v>0</v>
          </cell>
          <cell r="OP1102">
            <v>11867.33221</v>
          </cell>
          <cell r="OQ1102">
            <v>0</v>
          </cell>
          <cell r="OR1102">
            <v>0</v>
          </cell>
          <cell r="OS1102">
            <v>11855.932210000001</v>
          </cell>
          <cell r="OZ1102">
            <v>0</v>
          </cell>
          <cell r="PD1102">
            <v>0</v>
          </cell>
          <cell r="PF1102">
            <v>11858.782209999999</v>
          </cell>
          <cell r="PH1102">
            <v>8.5500000000000007</v>
          </cell>
          <cell r="PZ1102">
            <v>0</v>
          </cell>
          <cell r="QA1102">
            <v>0</v>
          </cell>
          <cell r="QB1102">
            <v>0</v>
          </cell>
          <cell r="QC1102">
            <v>0</v>
          </cell>
          <cell r="QD1102">
            <v>0</v>
          </cell>
          <cell r="QE1102">
            <v>0</v>
          </cell>
          <cell r="QM1102">
            <v>0</v>
          </cell>
          <cell r="QN1102">
            <v>0</v>
          </cell>
          <cell r="QO1102">
            <v>0</v>
          </cell>
          <cell r="QP1102">
            <v>0</v>
          </cell>
          <cell r="QQ1102">
            <v>0</v>
          </cell>
          <cell r="QR1102">
            <v>0</v>
          </cell>
          <cell r="QZ1102">
            <v>0</v>
          </cell>
          <cell r="RA1102">
            <v>0</v>
          </cell>
          <cell r="RB1102">
            <v>11.4</v>
          </cell>
          <cell r="RC1102">
            <v>0</v>
          </cell>
          <cell r="RD1102">
            <v>2.85</v>
          </cell>
          <cell r="RE1102">
            <v>8.5500000000000007</v>
          </cell>
          <cell r="RP1102">
            <v>0</v>
          </cell>
          <cell r="SA1102">
            <v>0</v>
          </cell>
          <cell r="AOM1102" t="str">
            <v>Расчет стоимости</v>
          </cell>
        </row>
        <row r="1103">
          <cell r="B1103" t="str">
            <v>Приобретение бурильно-крановых машин (12 шт.)</v>
          </cell>
          <cell r="C1103" t="str">
            <v>G_000-56-1-07.10-0110</v>
          </cell>
          <cell r="K1103">
            <v>2023</v>
          </cell>
          <cell r="S1103" t="str">
            <v xml:space="preserve"> </v>
          </cell>
          <cell r="V1103">
            <v>5.5</v>
          </cell>
          <cell r="CC1103">
            <v>4800</v>
          </cell>
          <cell r="DG1103">
            <v>7605.4999999999991</v>
          </cell>
          <cell r="EK1103">
            <v>12506</v>
          </cell>
          <cell r="OJ1103">
            <v>4073.2966099999999</v>
          </cell>
          <cell r="OP1103">
            <v>34162.070970000001</v>
          </cell>
          <cell r="OQ1103">
            <v>0</v>
          </cell>
          <cell r="OR1103">
            <v>0</v>
          </cell>
          <cell r="OS1103">
            <v>34129.070970000001</v>
          </cell>
          <cell r="OZ1103">
            <v>7398.5455499999989</v>
          </cell>
          <cell r="PD1103">
            <v>0</v>
          </cell>
          <cell r="PF1103">
            <v>14594.483040000001</v>
          </cell>
          <cell r="PH1103">
            <v>8095.7457700000004</v>
          </cell>
          <cell r="PZ1103">
            <v>0</v>
          </cell>
          <cell r="QA1103">
            <v>0</v>
          </cell>
          <cell r="QB1103">
            <v>0</v>
          </cell>
          <cell r="QC1103">
            <v>0</v>
          </cell>
          <cell r="QD1103">
            <v>0</v>
          </cell>
          <cell r="QE1103">
            <v>0</v>
          </cell>
          <cell r="QM1103">
            <v>0</v>
          </cell>
          <cell r="QN1103">
            <v>0</v>
          </cell>
          <cell r="QO1103">
            <v>0</v>
          </cell>
          <cell r="QP1103">
            <v>0</v>
          </cell>
          <cell r="QQ1103">
            <v>0</v>
          </cell>
          <cell r="QR1103">
            <v>0</v>
          </cell>
          <cell r="QZ1103">
            <v>0</v>
          </cell>
          <cell r="RA1103">
            <v>5.5</v>
          </cell>
          <cell r="RB1103">
            <v>27.5</v>
          </cell>
          <cell r="RC1103">
            <v>0</v>
          </cell>
          <cell r="RD1103">
            <v>5.5</v>
          </cell>
          <cell r="RE1103">
            <v>11</v>
          </cell>
          <cell r="RP1103">
            <v>6660</v>
          </cell>
          <cell r="SA1103">
            <v>0</v>
          </cell>
          <cell r="AOM1103" t="str">
            <v>Сметный расчет</v>
          </cell>
        </row>
        <row r="1104">
          <cell r="B1104" t="str">
            <v>Приобретение легкового автомобиля повышенной проходимости (1 шт.)</v>
          </cell>
          <cell r="C1104" t="str">
            <v>G_000-56-1-07.10-0111</v>
          </cell>
          <cell r="K1104">
            <v>2017</v>
          </cell>
          <cell r="S1104" t="str">
            <v xml:space="preserve"> </v>
          </cell>
          <cell r="V1104">
            <v>0</v>
          </cell>
          <cell r="CC1104">
            <v>0</v>
          </cell>
          <cell r="DG1104">
            <v>491.65000000000003</v>
          </cell>
          <cell r="EK1104">
            <v>0</v>
          </cell>
          <cell r="OJ1104">
            <v>0</v>
          </cell>
          <cell r="OP1104">
            <v>417.20931999999999</v>
          </cell>
          <cell r="OQ1104">
            <v>0</v>
          </cell>
          <cell r="OR1104">
            <v>0</v>
          </cell>
          <cell r="OS1104">
            <v>413.55932000000001</v>
          </cell>
          <cell r="OZ1104">
            <v>0</v>
          </cell>
          <cell r="PD1104">
            <v>0</v>
          </cell>
          <cell r="PF1104">
            <v>417.20931999999999</v>
          </cell>
          <cell r="PH1104">
            <v>0</v>
          </cell>
          <cell r="PZ1104">
            <v>0</v>
          </cell>
          <cell r="QA1104">
            <v>0</v>
          </cell>
          <cell r="QB1104">
            <v>0.8</v>
          </cell>
          <cell r="QC1104">
            <v>0</v>
          </cell>
          <cell r="QD1104">
            <v>0.8</v>
          </cell>
          <cell r="QE1104">
            <v>0</v>
          </cell>
          <cell r="QM1104">
            <v>0</v>
          </cell>
          <cell r="QN1104">
            <v>0</v>
          </cell>
          <cell r="QO1104">
            <v>0</v>
          </cell>
          <cell r="QP1104">
            <v>0</v>
          </cell>
          <cell r="QQ1104">
            <v>0</v>
          </cell>
          <cell r="QR1104">
            <v>0</v>
          </cell>
          <cell r="QZ1104">
            <v>0</v>
          </cell>
          <cell r="RA1104">
            <v>0</v>
          </cell>
          <cell r="RB1104">
            <v>2.85</v>
          </cell>
          <cell r="RC1104">
            <v>0</v>
          </cell>
          <cell r="RD1104">
            <v>2.85</v>
          </cell>
          <cell r="RE1104">
            <v>0</v>
          </cell>
          <cell r="RP1104">
            <v>0</v>
          </cell>
          <cell r="SA1104">
            <v>0</v>
          </cell>
          <cell r="AOM1104" t="str">
            <v>Расчет стоимости</v>
          </cell>
        </row>
        <row r="1105">
          <cell r="B1105" t="str">
            <v>Приобретение легковых автомобилей повышенной проходимости (40 шт.)</v>
          </cell>
          <cell r="C1105" t="str">
            <v>G_000-56-1-07.10-0112</v>
          </cell>
          <cell r="K1105">
            <v>2018</v>
          </cell>
          <cell r="S1105" t="str">
            <v xml:space="preserve"> </v>
          </cell>
          <cell r="V1105">
            <v>0</v>
          </cell>
          <cell r="CC1105">
            <v>22.8</v>
          </cell>
          <cell r="DG1105">
            <v>10391.975999999999</v>
          </cell>
          <cell r="EK1105">
            <v>13302.722159999994</v>
          </cell>
          <cell r="OJ1105">
            <v>0</v>
          </cell>
          <cell r="OP1105">
            <v>41096.286639999998</v>
          </cell>
          <cell r="OQ1105">
            <v>0</v>
          </cell>
          <cell r="OR1105">
            <v>0</v>
          </cell>
          <cell r="OS1105">
            <v>40982.286639999998</v>
          </cell>
          <cell r="OZ1105">
            <v>0</v>
          </cell>
          <cell r="PD1105">
            <v>7040.2372800000003</v>
          </cell>
          <cell r="PF1105">
            <v>4301.2304999999997</v>
          </cell>
          <cell r="PH1105">
            <v>29754.818859999999</v>
          </cell>
          <cell r="PZ1105">
            <v>0</v>
          </cell>
          <cell r="QA1105">
            <v>0</v>
          </cell>
          <cell r="QB1105">
            <v>0</v>
          </cell>
          <cell r="QC1105">
            <v>0</v>
          </cell>
          <cell r="QD1105">
            <v>0</v>
          </cell>
          <cell r="QE1105">
            <v>0</v>
          </cell>
          <cell r="QM1105">
            <v>0</v>
          </cell>
          <cell r="QN1105">
            <v>0</v>
          </cell>
          <cell r="QO1105">
            <v>0</v>
          </cell>
          <cell r="QP1105">
            <v>0</v>
          </cell>
          <cell r="QQ1105">
            <v>0</v>
          </cell>
          <cell r="QR1105">
            <v>0</v>
          </cell>
          <cell r="QZ1105">
            <v>0</v>
          </cell>
          <cell r="RA1105">
            <v>0</v>
          </cell>
          <cell r="RB1105">
            <v>114</v>
          </cell>
          <cell r="RC1105">
            <v>22.8</v>
          </cell>
          <cell r="RD1105">
            <v>11.4</v>
          </cell>
          <cell r="RE1105">
            <v>79.8</v>
          </cell>
          <cell r="RP1105">
            <v>24755.600000000002</v>
          </cell>
          <cell r="SA1105">
            <v>0</v>
          </cell>
          <cell r="AOM1105" t="str">
            <v>Расчет стоимости</v>
          </cell>
        </row>
        <row r="1106">
          <cell r="B1106" t="str">
            <v>Приобретение бригадных автомобилей повышенной проходимости (16 шт.)</v>
          </cell>
          <cell r="C1106" t="str">
            <v>G_000-56-1-07.10-0113</v>
          </cell>
          <cell r="K1106">
            <v>2018</v>
          </cell>
          <cell r="S1106" t="str">
            <v xml:space="preserve"> </v>
          </cell>
          <cell r="V1106">
            <v>0</v>
          </cell>
          <cell r="CC1106">
            <v>11.4</v>
          </cell>
          <cell r="DG1106">
            <v>13734.561</v>
          </cell>
          <cell r="EK1106">
            <v>14130.688539999999</v>
          </cell>
          <cell r="OJ1106">
            <v>0</v>
          </cell>
          <cell r="OP1106">
            <v>37165.472460000005</v>
          </cell>
          <cell r="OQ1106">
            <v>0</v>
          </cell>
          <cell r="OR1106">
            <v>0</v>
          </cell>
          <cell r="OS1106">
            <v>37119.872460000006</v>
          </cell>
          <cell r="OZ1106">
            <v>0</v>
          </cell>
          <cell r="PD1106">
            <v>9319.0271300000004</v>
          </cell>
          <cell r="PF1106">
            <v>14295.108070000002</v>
          </cell>
          <cell r="PH1106">
            <v>13551.33726</v>
          </cell>
          <cell r="PZ1106">
            <v>0</v>
          </cell>
          <cell r="QA1106">
            <v>0</v>
          </cell>
          <cell r="QB1106">
            <v>0</v>
          </cell>
          <cell r="QC1106">
            <v>0</v>
          </cell>
          <cell r="QD1106">
            <v>0</v>
          </cell>
          <cell r="QE1106">
            <v>0</v>
          </cell>
          <cell r="QM1106">
            <v>0</v>
          </cell>
          <cell r="QN1106">
            <v>0</v>
          </cell>
          <cell r="QO1106">
            <v>0</v>
          </cell>
          <cell r="QP1106">
            <v>0</v>
          </cell>
          <cell r="QQ1106">
            <v>0</v>
          </cell>
          <cell r="QR1106">
            <v>0</v>
          </cell>
          <cell r="QZ1106">
            <v>0</v>
          </cell>
          <cell r="RA1106">
            <v>0</v>
          </cell>
          <cell r="RB1106">
            <v>45.6</v>
          </cell>
          <cell r="RC1106">
            <v>11.4</v>
          </cell>
          <cell r="RD1106">
            <v>17.100000000000001</v>
          </cell>
          <cell r="RE1106">
            <v>17.100000000000001</v>
          </cell>
          <cell r="RP1106">
            <v>15970.4</v>
          </cell>
          <cell r="SA1106">
            <v>0</v>
          </cell>
          <cell r="AOM1106" t="str">
            <v>Расчет стоимости</v>
          </cell>
        </row>
        <row r="1107">
          <cell r="B1107" t="str">
            <v>Приобретение гусеничного транспортера (1 шт.)</v>
          </cell>
          <cell r="C1107" t="str">
            <v>G_000-56-1-07.10-0115</v>
          </cell>
          <cell r="K1107">
            <v>2017</v>
          </cell>
          <cell r="S1107" t="str">
            <v xml:space="preserve"> </v>
          </cell>
          <cell r="V1107">
            <v>0</v>
          </cell>
          <cell r="CC1107">
            <v>0</v>
          </cell>
          <cell r="DG1107">
            <v>4073.7499999999995</v>
          </cell>
          <cell r="EK1107">
            <v>0</v>
          </cell>
          <cell r="OJ1107">
            <v>0</v>
          </cell>
          <cell r="OP1107">
            <v>3452.75</v>
          </cell>
          <cell r="OQ1107">
            <v>0</v>
          </cell>
          <cell r="OR1107">
            <v>0</v>
          </cell>
          <cell r="OS1107">
            <v>3450</v>
          </cell>
          <cell r="OZ1107">
            <v>0</v>
          </cell>
          <cell r="PD1107">
            <v>0</v>
          </cell>
          <cell r="PF1107">
            <v>3452.75</v>
          </cell>
          <cell r="PH1107">
            <v>0</v>
          </cell>
          <cell r="PZ1107">
            <v>0</v>
          </cell>
          <cell r="QA1107">
            <v>0</v>
          </cell>
          <cell r="QB1107">
            <v>0</v>
          </cell>
          <cell r="QC1107">
            <v>0</v>
          </cell>
          <cell r="QD1107">
            <v>0</v>
          </cell>
          <cell r="QE1107">
            <v>0</v>
          </cell>
          <cell r="QM1107">
            <v>0</v>
          </cell>
          <cell r="QN1107">
            <v>0</v>
          </cell>
          <cell r="QO1107">
            <v>0</v>
          </cell>
          <cell r="QP1107">
            <v>0</v>
          </cell>
          <cell r="QQ1107">
            <v>0</v>
          </cell>
          <cell r="QR1107">
            <v>0</v>
          </cell>
          <cell r="QZ1107">
            <v>0</v>
          </cell>
          <cell r="RA1107">
            <v>0</v>
          </cell>
          <cell r="RB1107">
            <v>2.75</v>
          </cell>
          <cell r="RC1107">
            <v>0</v>
          </cell>
          <cell r="RD1107">
            <v>2.75</v>
          </cell>
          <cell r="RE1107">
            <v>0</v>
          </cell>
          <cell r="RP1107">
            <v>0</v>
          </cell>
          <cell r="SA1107">
            <v>0</v>
          </cell>
          <cell r="AOM1107" t="str">
            <v>Расчет стоимости</v>
          </cell>
        </row>
        <row r="1108">
          <cell r="B1108" t="str">
            <v>Приобретение грузового тягача колесной формулой 6*6 (1 шт.)</v>
          </cell>
          <cell r="C1108" t="str">
            <v>G_000-56-1-07.10-0118</v>
          </cell>
          <cell r="K1108">
            <v>2017</v>
          </cell>
          <cell r="S1108" t="str">
            <v xml:space="preserve"> </v>
          </cell>
          <cell r="V1108">
            <v>0</v>
          </cell>
          <cell r="CC1108">
            <v>0</v>
          </cell>
          <cell r="DG1108">
            <v>3840.6590000000001</v>
          </cell>
          <cell r="EK1108">
            <v>0</v>
          </cell>
          <cell r="OJ1108">
            <v>0</v>
          </cell>
          <cell r="OP1108">
            <v>3255.2305099999999</v>
          </cell>
          <cell r="OQ1108">
            <v>0</v>
          </cell>
          <cell r="OR1108">
            <v>0</v>
          </cell>
          <cell r="OS1108">
            <v>3252.38051</v>
          </cell>
          <cell r="OZ1108">
            <v>0</v>
          </cell>
          <cell r="PD1108">
            <v>0</v>
          </cell>
          <cell r="PF1108">
            <v>3255.2305099999999</v>
          </cell>
          <cell r="PH1108">
            <v>0</v>
          </cell>
          <cell r="PZ1108">
            <v>0</v>
          </cell>
          <cell r="QA1108">
            <v>0</v>
          </cell>
          <cell r="QB1108">
            <v>0</v>
          </cell>
          <cell r="QC1108">
            <v>0</v>
          </cell>
          <cell r="QD1108">
            <v>0</v>
          </cell>
          <cell r="QE1108">
            <v>0</v>
          </cell>
          <cell r="QM1108">
            <v>0</v>
          </cell>
          <cell r="QN1108">
            <v>0</v>
          </cell>
          <cell r="QO1108">
            <v>0</v>
          </cell>
          <cell r="QP1108">
            <v>0</v>
          </cell>
          <cell r="QQ1108">
            <v>0</v>
          </cell>
          <cell r="QR1108">
            <v>0</v>
          </cell>
          <cell r="QZ1108">
            <v>0</v>
          </cell>
          <cell r="RA1108">
            <v>0</v>
          </cell>
          <cell r="RB1108">
            <v>2.85</v>
          </cell>
          <cell r="RC1108">
            <v>0</v>
          </cell>
          <cell r="RD1108">
            <v>2.85</v>
          </cell>
          <cell r="RE1108">
            <v>0</v>
          </cell>
          <cell r="RP1108">
            <v>0</v>
          </cell>
          <cell r="SA1108">
            <v>0</v>
          </cell>
          <cell r="AOM1108" t="str">
            <v>Расчет стоимости</v>
          </cell>
        </row>
        <row r="1109">
          <cell r="B1109" t="str">
            <v>Приобретение грузовых бортовых автомобилей колесной формулой 6*6 (3 шт.)</v>
          </cell>
          <cell r="C1109" t="str">
            <v>G_000-56-1-07.10-0119</v>
          </cell>
          <cell r="K1109">
            <v>2025</v>
          </cell>
          <cell r="S1109" t="str">
            <v xml:space="preserve"> </v>
          </cell>
          <cell r="V1109">
            <v>0</v>
          </cell>
          <cell r="CC1109">
            <v>0</v>
          </cell>
          <cell r="DG1109">
            <v>0</v>
          </cell>
          <cell r="EK1109">
            <v>2.85</v>
          </cell>
          <cell r="OJ1109">
            <v>0</v>
          </cell>
          <cell r="OP1109">
            <v>13280.203420000002</v>
          </cell>
          <cell r="OQ1109">
            <v>0</v>
          </cell>
          <cell r="OR1109">
            <v>0</v>
          </cell>
          <cell r="OS1109">
            <v>13271.653420000002</v>
          </cell>
          <cell r="OZ1109">
            <v>9259.5568100000019</v>
          </cell>
          <cell r="PD1109">
            <v>0</v>
          </cell>
          <cell r="PF1109">
            <v>0</v>
          </cell>
          <cell r="PH1109">
            <v>4020.6466099999998</v>
          </cell>
          <cell r="PZ1109">
            <v>0</v>
          </cell>
          <cell r="QA1109">
            <v>0</v>
          </cell>
          <cell r="QB1109">
            <v>0</v>
          </cell>
          <cell r="QC1109">
            <v>0</v>
          </cell>
          <cell r="QD1109">
            <v>0</v>
          </cell>
          <cell r="QE1109">
            <v>0</v>
          </cell>
          <cell r="QM1109">
            <v>0</v>
          </cell>
          <cell r="QN1109">
            <v>0</v>
          </cell>
          <cell r="QO1109">
            <v>0</v>
          </cell>
          <cell r="QP1109">
            <v>0</v>
          </cell>
          <cell r="QQ1109">
            <v>0</v>
          </cell>
          <cell r="QR1109">
            <v>0</v>
          </cell>
          <cell r="QZ1109">
            <v>0</v>
          </cell>
          <cell r="RA1109">
            <v>0</v>
          </cell>
          <cell r="RB1109">
            <v>8.5500000000000007</v>
          </cell>
          <cell r="RC1109">
            <v>0</v>
          </cell>
          <cell r="RD1109">
            <v>0</v>
          </cell>
          <cell r="RE1109">
            <v>2.85</v>
          </cell>
          <cell r="RP1109">
            <v>4741</v>
          </cell>
          <cell r="SA1109">
            <v>0</v>
          </cell>
          <cell r="AOM1109" t="str">
            <v>Сметный расчет</v>
          </cell>
        </row>
        <row r="1110">
          <cell r="B1110" t="str">
            <v>Приобретение грузовых бортовых автомобилей колесной формулой 6*6 (4 шт.)</v>
          </cell>
          <cell r="C1110" t="str">
            <v>G_000-56-1-07.10-0120</v>
          </cell>
          <cell r="K1110">
            <v>0</v>
          </cell>
          <cell r="S1110" t="str">
            <v xml:space="preserve"> </v>
          </cell>
          <cell r="V1110">
            <v>0</v>
          </cell>
          <cell r="CC1110">
            <v>0</v>
          </cell>
          <cell r="DG1110">
            <v>0</v>
          </cell>
          <cell r="EK1110">
            <v>0</v>
          </cell>
          <cell r="OJ1110">
            <v>0</v>
          </cell>
          <cell r="OP1110">
            <v>0</v>
          </cell>
          <cell r="OQ1110">
            <v>0</v>
          </cell>
          <cell r="OR1110">
            <v>0</v>
          </cell>
          <cell r="OS1110">
            <v>0</v>
          </cell>
          <cell r="OZ1110">
            <v>0</v>
          </cell>
          <cell r="PD1110">
            <v>0</v>
          </cell>
          <cell r="PF1110">
            <v>0</v>
          </cell>
          <cell r="PH1110">
            <v>0</v>
          </cell>
          <cell r="PZ1110">
            <v>0</v>
          </cell>
          <cell r="QA1110">
            <v>0</v>
          </cell>
          <cell r="QB1110">
            <v>0</v>
          </cell>
          <cell r="QC1110">
            <v>0</v>
          </cell>
          <cell r="QD1110">
            <v>0</v>
          </cell>
          <cell r="QE1110">
            <v>0</v>
          </cell>
          <cell r="QM1110">
            <v>0</v>
          </cell>
          <cell r="QN1110">
            <v>0</v>
          </cell>
          <cell r="QO1110">
            <v>0</v>
          </cell>
          <cell r="QP1110">
            <v>0</v>
          </cell>
          <cell r="QQ1110">
            <v>0</v>
          </cell>
          <cell r="QR1110">
            <v>0</v>
          </cell>
          <cell r="QZ1110">
            <v>0</v>
          </cell>
          <cell r="RA1110">
            <v>0</v>
          </cell>
          <cell r="RB1110">
            <v>0</v>
          </cell>
          <cell r="RC1110">
            <v>0</v>
          </cell>
          <cell r="RD1110">
            <v>0</v>
          </cell>
          <cell r="RE1110">
            <v>0</v>
          </cell>
          <cell r="RP1110">
            <v>0</v>
          </cell>
          <cell r="SA1110">
            <v>0</v>
          </cell>
          <cell r="AOM1110" t="str">
            <v>Сметный расчет</v>
          </cell>
        </row>
        <row r="1111">
          <cell r="B1111" t="str">
            <v>Приобретение грузовых тягачей колесной формулой 6*6 (2 шт.)</v>
          </cell>
          <cell r="C1111" t="str">
            <v>G_000-56-1-07.10-0122</v>
          </cell>
          <cell r="K1111">
            <v>2016</v>
          </cell>
          <cell r="S1111" t="str">
            <v xml:space="preserve"> </v>
          </cell>
          <cell r="V1111">
            <v>0.85</v>
          </cell>
          <cell r="CC1111">
            <v>4802.8500000000004</v>
          </cell>
          <cell r="DG1111">
            <v>3544.9996600000004</v>
          </cell>
          <cell r="EK1111">
            <v>0</v>
          </cell>
          <cell r="OJ1111">
            <v>4068.6466099999998</v>
          </cell>
          <cell r="OP1111">
            <v>7075.7336100000002</v>
          </cell>
          <cell r="OQ1111">
            <v>0</v>
          </cell>
          <cell r="OR1111">
            <v>0</v>
          </cell>
          <cell r="OS1111">
            <v>7072.0336100000004</v>
          </cell>
          <cell r="OZ1111">
            <v>0</v>
          </cell>
          <cell r="PD1111">
            <v>3007.087</v>
          </cell>
          <cell r="PF1111">
            <v>0</v>
          </cell>
          <cell r="PH1111">
            <v>0</v>
          </cell>
          <cell r="PZ1111">
            <v>0</v>
          </cell>
          <cell r="QA1111">
            <v>0</v>
          </cell>
          <cell r="QB1111">
            <v>0</v>
          </cell>
          <cell r="QC1111">
            <v>0</v>
          </cell>
          <cell r="QD1111">
            <v>0</v>
          </cell>
          <cell r="QE1111">
            <v>0</v>
          </cell>
          <cell r="QM1111">
            <v>0</v>
          </cell>
          <cell r="QN1111">
            <v>0</v>
          </cell>
          <cell r="QO1111">
            <v>0</v>
          </cell>
          <cell r="QP1111">
            <v>0</v>
          </cell>
          <cell r="QQ1111">
            <v>0</v>
          </cell>
          <cell r="QR1111">
            <v>0</v>
          </cell>
          <cell r="QZ1111">
            <v>0</v>
          </cell>
          <cell r="RA1111">
            <v>0.85000000000000009</v>
          </cell>
          <cell r="RB1111">
            <v>2.85</v>
          </cell>
          <cell r="RC1111">
            <v>2.85</v>
          </cell>
          <cell r="RD1111">
            <v>0</v>
          </cell>
          <cell r="RE1111">
            <v>0</v>
          </cell>
          <cell r="RP1111">
            <v>0</v>
          </cell>
          <cell r="SA1111">
            <v>0</v>
          </cell>
          <cell r="AOM1111" t="str">
            <v>Расчет стоимости</v>
          </cell>
        </row>
        <row r="1112">
          <cell r="B1112" t="str">
            <v>Приобретение грузовых тягачей колесной формулой 6*6 (1 шт.)</v>
          </cell>
          <cell r="C1112" t="str">
            <v>G_000-56-1-07.10-0123</v>
          </cell>
          <cell r="K1112">
            <v>2017</v>
          </cell>
          <cell r="S1112" t="str">
            <v xml:space="preserve"> </v>
          </cell>
          <cell r="V1112">
            <v>0</v>
          </cell>
          <cell r="CC1112">
            <v>0</v>
          </cell>
          <cell r="DG1112">
            <v>4279.2860000000001</v>
          </cell>
          <cell r="EK1112">
            <v>0</v>
          </cell>
          <cell r="OJ1112">
            <v>0</v>
          </cell>
          <cell r="OP1112">
            <v>3626.9483100000002</v>
          </cell>
          <cell r="OQ1112">
            <v>0</v>
          </cell>
          <cell r="OR1112">
            <v>0</v>
          </cell>
          <cell r="OS1112">
            <v>3624.0983100000003</v>
          </cell>
          <cell r="OZ1112">
            <v>0</v>
          </cell>
          <cell r="PD1112">
            <v>0</v>
          </cell>
          <cell r="PF1112">
            <v>3626.9483100000002</v>
          </cell>
          <cell r="PH1112">
            <v>0</v>
          </cell>
          <cell r="PZ1112">
            <v>0</v>
          </cell>
          <cell r="QA1112">
            <v>0</v>
          </cell>
          <cell r="QB1112">
            <v>0</v>
          </cell>
          <cell r="QC1112">
            <v>0</v>
          </cell>
          <cell r="QD1112">
            <v>0</v>
          </cell>
          <cell r="QE1112">
            <v>0</v>
          </cell>
          <cell r="QM1112">
            <v>0</v>
          </cell>
          <cell r="QN1112">
            <v>0</v>
          </cell>
          <cell r="QO1112">
            <v>0</v>
          </cell>
          <cell r="QP1112">
            <v>0</v>
          </cell>
          <cell r="QQ1112">
            <v>0</v>
          </cell>
          <cell r="QR1112">
            <v>0</v>
          </cell>
          <cell r="QZ1112">
            <v>0</v>
          </cell>
          <cell r="RA1112">
            <v>0</v>
          </cell>
          <cell r="RB1112">
            <v>2.85</v>
          </cell>
          <cell r="RC1112">
            <v>0</v>
          </cell>
          <cell r="RD1112">
            <v>2.85</v>
          </cell>
          <cell r="RE1112">
            <v>0</v>
          </cell>
          <cell r="RP1112">
            <v>0</v>
          </cell>
          <cell r="SA1112">
            <v>0</v>
          </cell>
          <cell r="AOM1112" t="str">
            <v>Расчет стоимости</v>
          </cell>
        </row>
        <row r="1113">
          <cell r="B1113" t="str">
            <v>Приобретение грузового тягача колесной формулой 6*6 (1 шт.)</v>
          </cell>
          <cell r="C1113" t="str">
            <v>G_000-56-1-07.10-0124</v>
          </cell>
          <cell r="K1113">
            <v>0</v>
          </cell>
          <cell r="S1113" t="str">
            <v xml:space="preserve"> </v>
          </cell>
          <cell r="V1113">
            <v>0</v>
          </cell>
          <cell r="CC1113">
            <v>0</v>
          </cell>
          <cell r="DG1113">
            <v>0</v>
          </cell>
          <cell r="EK1113">
            <v>0</v>
          </cell>
          <cell r="OJ1113">
            <v>0</v>
          </cell>
          <cell r="OP1113">
            <v>0</v>
          </cell>
          <cell r="OQ1113">
            <v>0</v>
          </cell>
          <cell r="OR1113">
            <v>0</v>
          </cell>
          <cell r="OS1113">
            <v>0</v>
          </cell>
          <cell r="OZ1113">
            <v>0</v>
          </cell>
          <cell r="PD1113">
            <v>0</v>
          </cell>
          <cell r="PF1113">
            <v>0</v>
          </cell>
          <cell r="PH1113">
            <v>0</v>
          </cell>
          <cell r="PZ1113">
            <v>0</v>
          </cell>
          <cell r="QA1113">
            <v>0</v>
          </cell>
          <cell r="QB1113">
            <v>0</v>
          </cell>
          <cell r="QC1113">
            <v>0</v>
          </cell>
          <cell r="QD1113">
            <v>0</v>
          </cell>
          <cell r="QE1113">
            <v>0</v>
          </cell>
          <cell r="QM1113">
            <v>0</v>
          </cell>
          <cell r="QN1113">
            <v>0</v>
          </cell>
          <cell r="QO1113">
            <v>0</v>
          </cell>
          <cell r="QP1113">
            <v>0</v>
          </cell>
          <cell r="QQ1113">
            <v>0</v>
          </cell>
          <cell r="QR1113">
            <v>0</v>
          </cell>
          <cell r="QZ1113">
            <v>0</v>
          </cell>
          <cell r="RA1113">
            <v>0</v>
          </cell>
          <cell r="RB1113">
            <v>0</v>
          </cell>
          <cell r="RC1113">
            <v>0</v>
          </cell>
          <cell r="RD1113">
            <v>0</v>
          </cell>
          <cell r="RE1113">
            <v>0</v>
          </cell>
          <cell r="RP1113">
            <v>0</v>
          </cell>
          <cell r="SA1113">
            <v>0</v>
          </cell>
          <cell r="AOM1113" t="str">
            <v>Сметный расчет</v>
          </cell>
        </row>
        <row r="1114">
          <cell r="B1114" t="str">
            <v>Приобретение многофункциональных машин на гусеничном шасси (2 шт.)</v>
          </cell>
          <cell r="C1114" t="str">
            <v>G_000-56-1-07.10-0126</v>
          </cell>
          <cell r="K1114">
            <v>2016</v>
          </cell>
          <cell r="S1114" t="str">
            <v xml:space="preserve"> </v>
          </cell>
          <cell r="V1114">
            <v>0</v>
          </cell>
          <cell r="CC1114">
            <v>8005.6000299999996</v>
          </cell>
          <cell r="DG1114">
            <v>8000</v>
          </cell>
          <cell r="EK1114">
            <v>0</v>
          </cell>
          <cell r="OJ1114">
            <v>0</v>
          </cell>
          <cell r="OP1114">
            <v>13564.922060000001</v>
          </cell>
          <cell r="OQ1114">
            <v>0</v>
          </cell>
          <cell r="OR1114">
            <v>0</v>
          </cell>
          <cell r="OS1114">
            <v>13559.32206</v>
          </cell>
          <cell r="OZ1114">
            <v>0</v>
          </cell>
          <cell r="PD1114">
            <v>13564.922060000001</v>
          </cell>
          <cell r="PF1114">
            <v>0</v>
          </cell>
          <cell r="PH1114">
            <v>0</v>
          </cell>
          <cell r="PZ1114">
            <v>0</v>
          </cell>
          <cell r="QA1114">
            <v>0</v>
          </cell>
          <cell r="QB1114">
            <v>0</v>
          </cell>
          <cell r="QC1114">
            <v>0</v>
          </cell>
          <cell r="QD1114">
            <v>0</v>
          </cell>
          <cell r="QE1114">
            <v>0</v>
          </cell>
          <cell r="QM1114">
            <v>0</v>
          </cell>
          <cell r="QN1114">
            <v>0</v>
          </cell>
          <cell r="QO1114">
            <v>0</v>
          </cell>
          <cell r="QP1114">
            <v>0</v>
          </cell>
          <cell r="QQ1114">
            <v>0</v>
          </cell>
          <cell r="QR1114">
            <v>0</v>
          </cell>
          <cell r="QZ1114">
            <v>0</v>
          </cell>
          <cell r="RA1114">
            <v>0</v>
          </cell>
          <cell r="RB1114">
            <v>5.6</v>
          </cell>
          <cell r="RC1114">
            <v>5.6</v>
          </cell>
          <cell r="RD1114">
            <v>0</v>
          </cell>
          <cell r="RE1114">
            <v>0</v>
          </cell>
          <cell r="RP1114">
            <v>0</v>
          </cell>
          <cell r="SA1114">
            <v>0</v>
          </cell>
          <cell r="AOM1114" t="str">
            <v>Расчет стоимости</v>
          </cell>
        </row>
        <row r="1115">
          <cell r="B1115" t="str">
            <v>Приобретение передвижной комбинированной электролаборатории (1 шт.)</v>
          </cell>
          <cell r="C1115" t="str">
            <v>G_000-56-1-07.10-0130</v>
          </cell>
          <cell r="K1115">
            <v>2016</v>
          </cell>
          <cell r="S1115" t="str">
            <v xml:space="preserve"> </v>
          </cell>
          <cell r="V1115">
            <v>0</v>
          </cell>
          <cell r="CC1115">
            <v>12617.050000000001</v>
          </cell>
          <cell r="DG1115">
            <v>0</v>
          </cell>
          <cell r="EK1115">
            <v>0</v>
          </cell>
          <cell r="OJ1115">
            <v>0</v>
          </cell>
          <cell r="OP1115">
            <v>10692.85</v>
          </cell>
          <cell r="OQ1115">
            <v>0</v>
          </cell>
          <cell r="OR1115">
            <v>0</v>
          </cell>
          <cell r="OS1115">
            <v>10690</v>
          </cell>
          <cell r="OZ1115">
            <v>0</v>
          </cell>
          <cell r="PD1115">
            <v>10692.85</v>
          </cell>
          <cell r="PF1115">
            <v>0</v>
          </cell>
          <cell r="PH1115">
            <v>0</v>
          </cell>
          <cell r="PZ1115">
            <v>0</v>
          </cell>
          <cell r="QA1115">
            <v>0</v>
          </cell>
          <cell r="QB1115">
            <v>0</v>
          </cell>
          <cell r="QC1115">
            <v>0</v>
          </cell>
          <cell r="QD1115">
            <v>0</v>
          </cell>
          <cell r="QE1115">
            <v>0</v>
          </cell>
          <cell r="QM1115">
            <v>0</v>
          </cell>
          <cell r="QN1115">
            <v>0</v>
          </cell>
          <cell r="QO1115">
            <v>0</v>
          </cell>
          <cell r="QP1115">
            <v>0</v>
          </cell>
          <cell r="QQ1115">
            <v>0</v>
          </cell>
          <cell r="QR1115">
            <v>0</v>
          </cell>
          <cell r="QZ1115">
            <v>0</v>
          </cell>
          <cell r="RA1115">
            <v>0</v>
          </cell>
          <cell r="RB1115">
            <v>2.85</v>
          </cell>
          <cell r="RC1115">
            <v>2.85</v>
          </cell>
          <cell r="RD1115">
            <v>0</v>
          </cell>
          <cell r="RE1115">
            <v>0</v>
          </cell>
          <cell r="RP1115">
            <v>0</v>
          </cell>
          <cell r="SA1115">
            <v>0</v>
          </cell>
          <cell r="AOM1115" t="str">
            <v>Расчет стоимости</v>
          </cell>
        </row>
        <row r="1116">
          <cell r="B1116" t="str">
            <v>Приобретение передвижной комбинированной электролаборатории (1 шт.)</v>
          </cell>
          <cell r="C1116" t="str">
            <v>G_000-56-1-07.10-0131</v>
          </cell>
          <cell r="K1116">
            <v>2022</v>
          </cell>
          <cell r="S1116" t="str">
            <v xml:space="preserve"> </v>
          </cell>
          <cell r="V1116">
            <v>0</v>
          </cell>
          <cell r="CC1116">
            <v>0</v>
          </cell>
          <cell r="DG1116">
            <v>0</v>
          </cell>
          <cell r="EK1116">
            <v>0</v>
          </cell>
          <cell r="OJ1116">
            <v>0</v>
          </cell>
          <cell r="OP1116">
            <v>14056.912039999999</v>
          </cell>
          <cell r="OQ1116">
            <v>0</v>
          </cell>
          <cell r="OR1116">
            <v>0</v>
          </cell>
          <cell r="OS1116">
            <v>14054.062039999999</v>
          </cell>
          <cell r="OZ1116">
            <v>14056.912039999999</v>
          </cell>
          <cell r="PD1116">
            <v>0</v>
          </cell>
          <cell r="PF1116">
            <v>0</v>
          </cell>
          <cell r="PH1116">
            <v>0</v>
          </cell>
          <cell r="PZ1116">
            <v>0</v>
          </cell>
          <cell r="QA1116">
            <v>0</v>
          </cell>
          <cell r="QB1116">
            <v>0</v>
          </cell>
          <cell r="QC1116">
            <v>0</v>
          </cell>
          <cell r="QD1116">
            <v>0</v>
          </cell>
          <cell r="QE1116">
            <v>0</v>
          </cell>
          <cell r="QM1116">
            <v>0</v>
          </cell>
          <cell r="QN1116">
            <v>0</v>
          </cell>
          <cell r="QO1116">
            <v>0</v>
          </cell>
          <cell r="QP1116">
            <v>0</v>
          </cell>
          <cell r="QQ1116">
            <v>0</v>
          </cell>
          <cell r="QR1116">
            <v>0</v>
          </cell>
          <cell r="QZ1116">
            <v>0</v>
          </cell>
          <cell r="RA1116">
            <v>0</v>
          </cell>
          <cell r="RB1116">
            <v>2.85</v>
          </cell>
          <cell r="RC1116">
            <v>0</v>
          </cell>
          <cell r="RD1116">
            <v>0</v>
          </cell>
          <cell r="RE1116">
            <v>0</v>
          </cell>
          <cell r="RP1116">
            <v>0</v>
          </cell>
          <cell r="SA1116">
            <v>0</v>
          </cell>
          <cell r="AOM1116" t="str">
            <v>Сметный расчет</v>
          </cell>
        </row>
        <row r="1117">
          <cell r="B1117" t="str">
            <v>Приобретение автомобильного подъёмника, высотой подъема от 14 до 18 метров (1 шт.)</v>
          </cell>
          <cell r="C1117" t="str">
            <v>G_000-56-1-07.10-0132</v>
          </cell>
          <cell r="K1117">
            <v>2017</v>
          </cell>
          <cell r="S1117" t="str">
            <v xml:space="preserve"> </v>
          </cell>
          <cell r="V1117">
            <v>0</v>
          </cell>
          <cell r="CC1117">
            <v>0</v>
          </cell>
          <cell r="DG1117">
            <v>4151.75</v>
          </cell>
          <cell r="EK1117">
            <v>0</v>
          </cell>
          <cell r="OJ1117">
            <v>0</v>
          </cell>
          <cell r="OP1117">
            <v>3518.8669500000001</v>
          </cell>
          <cell r="OQ1117">
            <v>0</v>
          </cell>
          <cell r="OR1117">
            <v>0</v>
          </cell>
          <cell r="OS1117">
            <v>3516.0169500000002</v>
          </cell>
          <cell r="OZ1117">
            <v>0</v>
          </cell>
          <cell r="PD1117">
            <v>0</v>
          </cell>
          <cell r="PF1117">
            <v>3518.8669500000001</v>
          </cell>
          <cell r="PH1117">
            <v>0</v>
          </cell>
          <cell r="PZ1117">
            <v>0</v>
          </cell>
          <cell r="QA1117">
            <v>0</v>
          </cell>
          <cell r="QB1117">
            <v>0</v>
          </cell>
          <cell r="QC1117">
            <v>0</v>
          </cell>
          <cell r="QD1117">
            <v>0</v>
          </cell>
          <cell r="QE1117">
            <v>0</v>
          </cell>
          <cell r="QM1117">
            <v>0</v>
          </cell>
          <cell r="QN1117">
            <v>0</v>
          </cell>
          <cell r="QO1117">
            <v>0</v>
          </cell>
          <cell r="QP1117">
            <v>0</v>
          </cell>
          <cell r="QQ1117">
            <v>0</v>
          </cell>
          <cell r="QR1117">
            <v>0</v>
          </cell>
          <cell r="QZ1117">
            <v>0</v>
          </cell>
          <cell r="RA1117">
            <v>0</v>
          </cell>
          <cell r="RB1117">
            <v>2.85</v>
          </cell>
          <cell r="RC1117">
            <v>0</v>
          </cell>
          <cell r="RD1117">
            <v>2.85</v>
          </cell>
          <cell r="RE1117">
            <v>0</v>
          </cell>
          <cell r="RP1117">
            <v>0</v>
          </cell>
          <cell r="SA1117">
            <v>0</v>
          </cell>
          <cell r="AOM1117" t="str">
            <v>Расчет стоимости</v>
          </cell>
        </row>
        <row r="1118">
          <cell r="B1118" t="str">
            <v>Приобретение полуприцепа тяжеловоза, грузоподъемностью от 20 до 40 т (1 шт.)</v>
          </cell>
          <cell r="C1118" t="str">
            <v>G_000-56-1-07.10-0133</v>
          </cell>
          <cell r="K1118">
            <v>2017</v>
          </cell>
          <cell r="S1118" t="str">
            <v xml:space="preserve"> </v>
          </cell>
          <cell r="V1118">
            <v>0</v>
          </cell>
          <cell r="CC1118">
            <v>0</v>
          </cell>
          <cell r="DG1118">
            <v>2002.35</v>
          </cell>
          <cell r="EK1118">
            <v>0</v>
          </cell>
          <cell r="OJ1118">
            <v>0</v>
          </cell>
          <cell r="OP1118">
            <v>1697.2652499999999</v>
          </cell>
          <cell r="OQ1118">
            <v>0</v>
          </cell>
          <cell r="OR1118">
            <v>0</v>
          </cell>
          <cell r="OS1118">
            <v>1694.91525</v>
          </cell>
          <cell r="OZ1118">
            <v>0</v>
          </cell>
          <cell r="PD1118">
            <v>0</v>
          </cell>
          <cell r="PF1118">
            <v>1697.2652499999999</v>
          </cell>
          <cell r="PH1118">
            <v>0</v>
          </cell>
          <cell r="PZ1118">
            <v>0</v>
          </cell>
          <cell r="QA1118">
            <v>0</v>
          </cell>
          <cell r="QB1118">
            <v>0</v>
          </cell>
          <cell r="QC1118">
            <v>0</v>
          </cell>
          <cell r="QD1118">
            <v>0</v>
          </cell>
          <cell r="QE1118">
            <v>0</v>
          </cell>
          <cell r="QM1118">
            <v>0</v>
          </cell>
          <cell r="QN1118">
            <v>0</v>
          </cell>
          <cell r="QO1118">
            <v>0</v>
          </cell>
          <cell r="QP1118">
            <v>0</v>
          </cell>
          <cell r="QQ1118">
            <v>0</v>
          </cell>
          <cell r="QR1118">
            <v>0</v>
          </cell>
          <cell r="QZ1118">
            <v>0</v>
          </cell>
          <cell r="RA1118">
            <v>0</v>
          </cell>
          <cell r="RB1118">
            <v>2.35</v>
          </cell>
          <cell r="RC1118">
            <v>0</v>
          </cell>
          <cell r="RD1118">
            <v>2.35</v>
          </cell>
          <cell r="RE1118">
            <v>0</v>
          </cell>
          <cell r="RP1118">
            <v>0</v>
          </cell>
          <cell r="SA1118">
            <v>0</v>
          </cell>
          <cell r="AOM1118" t="str">
            <v>Расчет стоимости</v>
          </cell>
        </row>
        <row r="1119">
          <cell r="B1119" t="str">
            <v>Приобретение полуприцепа тяжеловоза, грузоподъемностью от 20 до 40 т (1 шт.)</v>
          </cell>
          <cell r="C1119" t="str">
            <v>G_000-56-1-07.10-0135</v>
          </cell>
          <cell r="K1119">
            <v>2017</v>
          </cell>
          <cell r="S1119" t="str">
            <v xml:space="preserve"> </v>
          </cell>
          <cell r="V1119">
            <v>0</v>
          </cell>
          <cell r="CC1119">
            <v>0</v>
          </cell>
          <cell r="DG1119">
            <v>2102.35</v>
          </cell>
          <cell r="EK1119">
            <v>0</v>
          </cell>
          <cell r="OJ1119">
            <v>0</v>
          </cell>
          <cell r="OP1119">
            <v>1782.0110199999999</v>
          </cell>
          <cell r="OQ1119">
            <v>0</v>
          </cell>
          <cell r="OR1119">
            <v>0</v>
          </cell>
          <cell r="OS1119">
            <v>1779.66102</v>
          </cell>
          <cell r="OZ1119">
            <v>0</v>
          </cell>
          <cell r="PD1119">
            <v>0</v>
          </cell>
          <cell r="PF1119">
            <v>1782.0110199999999</v>
          </cell>
          <cell r="PH1119">
            <v>0</v>
          </cell>
          <cell r="PZ1119">
            <v>0</v>
          </cell>
          <cell r="QA1119">
            <v>0</v>
          </cell>
          <cell r="QB1119">
            <v>0</v>
          </cell>
          <cell r="QC1119">
            <v>0</v>
          </cell>
          <cell r="QD1119">
            <v>0</v>
          </cell>
          <cell r="QE1119">
            <v>0</v>
          </cell>
          <cell r="QM1119">
            <v>0</v>
          </cell>
          <cell r="QN1119">
            <v>0</v>
          </cell>
          <cell r="QO1119">
            <v>0</v>
          </cell>
          <cell r="QP1119">
            <v>0</v>
          </cell>
          <cell r="QQ1119">
            <v>0</v>
          </cell>
          <cell r="QR1119">
            <v>0</v>
          </cell>
          <cell r="QZ1119">
            <v>0</v>
          </cell>
          <cell r="RA1119">
            <v>0</v>
          </cell>
          <cell r="RB1119">
            <v>2.35</v>
          </cell>
          <cell r="RC1119">
            <v>0</v>
          </cell>
          <cell r="RD1119">
            <v>2.35</v>
          </cell>
          <cell r="RE1119">
            <v>0</v>
          </cell>
          <cell r="RP1119">
            <v>0</v>
          </cell>
          <cell r="SA1119">
            <v>0</v>
          </cell>
          <cell r="AOM1119" t="str">
            <v>Расчет стоимости</v>
          </cell>
        </row>
        <row r="1120">
          <cell r="B1120" t="str">
            <v>Приобретение полуприцепа тяжеловоза, грузоподъемностью от 20 до 40 т (1 шт.)</v>
          </cell>
          <cell r="C1120" t="str">
            <v>G_000-56-1-07.10-0136</v>
          </cell>
          <cell r="K1120">
            <v>2017</v>
          </cell>
          <cell r="S1120" t="str">
            <v xml:space="preserve"> </v>
          </cell>
          <cell r="V1120">
            <v>0</v>
          </cell>
          <cell r="CC1120">
            <v>0</v>
          </cell>
          <cell r="DG1120">
            <v>2292.35</v>
          </cell>
          <cell r="EK1120">
            <v>0</v>
          </cell>
          <cell r="OJ1120">
            <v>0</v>
          </cell>
          <cell r="OP1120">
            <v>1943.0279699999999</v>
          </cell>
          <cell r="OQ1120">
            <v>0</v>
          </cell>
          <cell r="OR1120">
            <v>0</v>
          </cell>
          <cell r="OS1120">
            <v>1940.67797</v>
          </cell>
          <cell r="OZ1120">
            <v>0</v>
          </cell>
          <cell r="PD1120">
            <v>0</v>
          </cell>
          <cell r="PF1120">
            <v>1943.0279699999999</v>
          </cell>
          <cell r="PH1120">
            <v>0</v>
          </cell>
          <cell r="PZ1120">
            <v>0</v>
          </cell>
          <cell r="QA1120">
            <v>0</v>
          </cell>
          <cell r="QB1120">
            <v>0</v>
          </cell>
          <cell r="QC1120">
            <v>0</v>
          </cell>
          <cell r="QD1120">
            <v>0</v>
          </cell>
          <cell r="QE1120">
            <v>0</v>
          </cell>
          <cell r="QM1120">
            <v>0</v>
          </cell>
          <cell r="QN1120">
            <v>0</v>
          </cell>
          <cell r="QO1120">
            <v>0</v>
          </cell>
          <cell r="QP1120">
            <v>0</v>
          </cell>
          <cell r="QQ1120">
            <v>0</v>
          </cell>
          <cell r="QR1120">
            <v>0</v>
          </cell>
          <cell r="QZ1120">
            <v>0</v>
          </cell>
          <cell r="RA1120">
            <v>0</v>
          </cell>
          <cell r="RB1120">
            <v>2.35</v>
          </cell>
          <cell r="RC1120">
            <v>0</v>
          </cell>
          <cell r="RD1120">
            <v>2.35</v>
          </cell>
          <cell r="RE1120">
            <v>0</v>
          </cell>
          <cell r="RP1120">
            <v>0</v>
          </cell>
          <cell r="SA1120">
            <v>0</v>
          </cell>
          <cell r="AOM1120" t="str">
            <v>Расчет стоимости</v>
          </cell>
        </row>
        <row r="1121">
          <cell r="B1121" t="str">
            <v>Приобретение полуприцепа тяжеловоза, грузоподъемностью от 10 до 20 т (1 шт.)</v>
          </cell>
          <cell r="C1121" t="str">
            <v>G_000-56-1-07.10-0137</v>
          </cell>
          <cell r="K1121">
            <v>2017</v>
          </cell>
          <cell r="S1121" t="str">
            <v xml:space="preserve"> </v>
          </cell>
          <cell r="V1121">
            <v>0</v>
          </cell>
          <cell r="CC1121">
            <v>0</v>
          </cell>
          <cell r="DG1121">
            <v>1412.45</v>
          </cell>
          <cell r="EK1121">
            <v>0</v>
          </cell>
          <cell r="OJ1121">
            <v>0</v>
          </cell>
          <cell r="OP1121">
            <v>1197.3499999999999</v>
          </cell>
          <cell r="OQ1121">
            <v>0</v>
          </cell>
          <cell r="OR1121">
            <v>0</v>
          </cell>
          <cell r="OS1121">
            <v>1195</v>
          </cell>
          <cell r="OZ1121">
            <v>0</v>
          </cell>
          <cell r="PD1121">
            <v>1195</v>
          </cell>
          <cell r="PF1121">
            <v>2.35</v>
          </cell>
          <cell r="PH1121">
            <v>0</v>
          </cell>
          <cell r="PZ1121">
            <v>0</v>
          </cell>
          <cell r="QA1121">
            <v>0</v>
          </cell>
          <cell r="QB1121">
            <v>0</v>
          </cell>
          <cell r="QC1121">
            <v>0</v>
          </cell>
          <cell r="QD1121">
            <v>0</v>
          </cell>
          <cell r="QE1121">
            <v>0</v>
          </cell>
          <cell r="QM1121">
            <v>0</v>
          </cell>
          <cell r="QN1121">
            <v>0</v>
          </cell>
          <cell r="QO1121">
            <v>0</v>
          </cell>
          <cell r="QP1121">
            <v>0</v>
          </cell>
          <cell r="QQ1121">
            <v>0</v>
          </cell>
          <cell r="QR1121">
            <v>0</v>
          </cell>
          <cell r="QZ1121">
            <v>0</v>
          </cell>
          <cell r="RA1121">
            <v>0</v>
          </cell>
          <cell r="RB1121">
            <v>2.35</v>
          </cell>
          <cell r="RC1121">
            <v>0</v>
          </cell>
          <cell r="RD1121">
            <v>2.35</v>
          </cell>
          <cell r="RE1121">
            <v>0</v>
          </cell>
          <cell r="RP1121">
            <v>0</v>
          </cell>
          <cell r="SA1121">
            <v>0</v>
          </cell>
          <cell r="AOM1121" t="str">
            <v>Расчет стоимости</v>
          </cell>
        </row>
        <row r="1122">
          <cell r="B1122" t="str">
            <v>Приобретение полуприцепа тяжеловоза, грузоподъемностью от 20 до 40 т (1 шт.)</v>
          </cell>
          <cell r="C1122" t="str">
            <v>G_000-56-1-07.10-0138</v>
          </cell>
          <cell r="K1122">
            <v>2017</v>
          </cell>
          <cell r="S1122" t="str">
            <v xml:space="preserve"> </v>
          </cell>
          <cell r="V1122">
            <v>0</v>
          </cell>
          <cell r="CC1122">
            <v>0</v>
          </cell>
          <cell r="DG1122">
            <v>1762.3500000000001</v>
          </cell>
          <cell r="EK1122">
            <v>0</v>
          </cell>
          <cell r="OJ1122">
            <v>0</v>
          </cell>
          <cell r="OP1122">
            <v>1493.8754199999998</v>
          </cell>
          <cell r="OQ1122">
            <v>0</v>
          </cell>
          <cell r="OR1122">
            <v>0</v>
          </cell>
          <cell r="OS1122">
            <v>1491.5254199999999</v>
          </cell>
          <cell r="OZ1122">
            <v>0</v>
          </cell>
          <cell r="PD1122">
            <v>0</v>
          </cell>
          <cell r="PF1122">
            <v>1493.8754199999998</v>
          </cell>
          <cell r="PH1122">
            <v>0</v>
          </cell>
          <cell r="PZ1122">
            <v>0</v>
          </cell>
          <cell r="QA1122">
            <v>0</v>
          </cell>
          <cell r="QB1122">
            <v>0</v>
          </cell>
          <cell r="QC1122">
            <v>0</v>
          </cell>
          <cell r="QD1122">
            <v>0</v>
          </cell>
          <cell r="QE1122">
            <v>0</v>
          </cell>
          <cell r="QM1122">
            <v>0</v>
          </cell>
          <cell r="QN1122">
            <v>0</v>
          </cell>
          <cell r="QO1122">
            <v>0</v>
          </cell>
          <cell r="QP1122">
            <v>0</v>
          </cell>
          <cell r="QQ1122">
            <v>0</v>
          </cell>
          <cell r="QR1122">
            <v>0</v>
          </cell>
          <cell r="QZ1122">
            <v>0</v>
          </cell>
          <cell r="RA1122">
            <v>0</v>
          </cell>
          <cell r="RB1122">
            <v>2.35</v>
          </cell>
          <cell r="RC1122">
            <v>0</v>
          </cell>
          <cell r="RD1122">
            <v>2.35</v>
          </cell>
          <cell r="RE1122">
            <v>0</v>
          </cell>
          <cell r="RP1122">
            <v>0</v>
          </cell>
          <cell r="SA1122">
            <v>0</v>
          </cell>
          <cell r="AOM1122" t="str">
            <v>Расчет стоимости</v>
          </cell>
        </row>
        <row r="1123">
          <cell r="B1123" t="str">
            <v>Приобретение полуприцепа тяжеловоза, грузоподъемностью от 20 до 40 т (1 шт.)</v>
          </cell>
          <cell r="C1123" t="str">
            <v>G_000-56-1-07.10-0139</v>
          </cell>
          <cell r="K1123">
            <v>2017</v>
          </cell>
          <cell r="S1123" t="str">
            <v xml:space="preserve"> </v>
          </cell>
          <cell r="V1123">
            <v>0</v>
          </cell>
          <cell r="CC1123">
            <v>0</v>
          </cell>
          <cell r="DG1123">
            <v>1352.3500000000001</v>
          </cell>
          <cell r="EK1123">
            <v>0</v>
          </cell>
          <cell r="OJ1123">
            <v>0</v>
          </cell>
          <cell r="OP1123">
            <v>1146.4177999999999</v>
          </cell>
          <cell r="OQ1123">
            <v>0</v>
          </cell>
          <cell r="OR1123">
            <v>0</v>
          </cell>
          <cell r="OS1123">
            <v>1144.0678</v>
          </cell>
          <cell r="OZ1123">
            <v>0</v>
          </cell>
          <cell r="PD1123">
            <v>1144.0678</v>
          </cell>
          <cell r="PF1123">
            <v>2.35</v>
          </cell>
          <cell r="PH1123">
            <v>0</v>
          </cell>
          <cell r="PZ1123">
            <v>0</v>
          </cell>
          <cell r="QA1123">
            <v>0</v>
          </cell>
          <cell r="QB1123">
            <v>0</v>
          </cell>
          <cell r="QC1123">
            <v>0</v>
          </cell>
          <cell r="QD1123">
            <v>0</v>
          </cell>
          <cell r="QE1123">
            <v>0</v>
          </cell>
          <cell r="QM1123">
            <v>0</v>
          </cell>
          <cell r="QN1123">
            <v>0</v>
          </cell>
          <cell r="QO1123">
            <v>0</v>
          </cell>
          <cell r="QP1123">
            <v>0</v>
          </cell>
          <cell r="QQ1123">
            <v>0</v>
          </cell>
          <cell r="QR1123">
            <v>0</v>
          </cell>
          <cell r="QZ1123">
            <v>0</v>
          </cell>
          <cell r="RA1123">
            <v>0</v>
          </cell>
          <cell r="RB1123">
            <v>2.35</v>
          </cell>
          <cell r="RC1123">
            <v>0</v>
          </cell>
          <cell r="RD1123">
            <v>2.35</v>
          </cell>
          <cell r="RE1123">
            <v>0</v>
          </cell>
          <cell r="RP1123">
            <v>0</v>
          </cell>
          <cell r="SA1123">
            <v>0</v>
          </cell>
          <cell r="AOM1123" t="str">
            <v>Расчет стоимости</v>
          </cell>
        </row>
        <row r="1124">
          <cell r="B1124" t="str">
            <v>Приобретение передвижной комбинированной электролаборатории (1 шт.)</v>
          </cell>
          <cell r="C1124" t="str">
            <v>G_000-56-1-07.10-0140</v>
          </cell>
          <cell r="K1124">
            <v>2018</v>
          </cell>
          <cell r="S1124" t="str">
            <v xml:space="preserve"> </v>
          </cell>
          <cell r="V1124">
            <v>0</v>
          </cell>
          <cell r="CC1124">
            <v>0</v>
          </cell>
          <cell r="DG1124">
            <v>0</v>
          </cell>
          <cell r="EK1124">
            <v>18316.45</v>
          </cell>
          <cell r="OJ1124">
            <v>0</v>
          </cell>
          <cell r="OP1124">
            <v>15522.85</v>
          </cell>
          <cell r="OQ1124">
            <v>0</v>
          </cell>
          <cell r="OR1124">
            <v>0</v>
          </cell>
          <cell r="OS1124">
            <v>15520</v>
          </cell>
          <cell r="OZ1124">
            <v>0</v>
          </cell>
          <cell r="PD1124">
            <v>0</v>
          </cell>
          <cell r="PF1124">
            <v>0</v>
          </cell>
          <cell r="PH1124">
            <v>15522.85</v>
          </cell>
          <cell r="PZ1124">
            <v>0</v>
          </cell>
          <cell r="QA1124">
            <v>0</v>
          </cell>
          <cell r="QB1124">
            <v>0</v>
          </cell>
          <cell r="QC1124">
            <v>0</v>
          </cell>
          <cell r="QD1124">
            <v>0</v>
          </cell>
          <cell r="QE1124">
            <v>0</v>
          </cell>
          <cell r="QM1124">
            <v>0</v>
          </cell>
          <cell r="QN1124">
            <v>0</v>
          </cell>
          <cell r="QO1124">
            <v>0</v>
          </cell>
          <cell r="QP1124">
            <v>0</v>
          </cell>
          <cell r="QQ1124">
            <v>0</v>
          </cell>
          <cell r="QR1124">
            <v>0</v>
          </cell>
          <cell r="QZ1124">
            <v>0</v>
          </cell>
          <cell r="RA1124">
            <v>0</v>
          </cell>
          <cell r="RB1124">
            <v>2.85</v>
          </cell>
          <cell r="RC1124">
            <v>0</v>
          </cell>
          <cell r="RD1124">
            <v>0</v>
          </cell>
          <cell r="RE1124">
            <v>2.85</v>
          </cell>
          <cell r="RP1124">
            <v>0</v>
          </cell>
          <cell r="SA1124">
            <v>0</v>
          </cell>
          <cell r="AOM1124" t="str">
            <v>Расчет стоимости</v>
          </cell>
        </row>
        <row r="1125">
          <cell r="B1125" t="str">
            <v>Приобретение легковых прицепов, грузоподъемностью до 2 т (4 шт.)</v>
          </cell>
          <cell r="C1125" t="str">
            <v>G_000-56-1-07.10-0141</v>
          </cell>
          <cell r="K1125">
            <v>2017</v>
          </cell>
          <cell r="S1125" t="str">
            <v xml:space="preserve"> </v>
          </cell>
          <cell r="V1125">
            <v>0</v>
          </cell>
          <cell r="CC1125">
            <v>0</v>
          </cell>
          <cell r="DG1125">
            <v>547.4</v>
          </cell>
          <cell r="EK1125">
            <v>0</v>
          </cell>
          <cell r="OJ1125">
            <v>0</v>
          </cell>
          <cell r="OP1125">
            <v>465.3322</v>
          </cell>
          <cell r="OQ1125">
            <v>0</v>
          </cell>
          <cell r="OR1125">
            <v>0</v>
          </cell>
          <cell r="OS1125">
            <v>455.93220000000002</v>
          </cell>
          <cell r="OZ1125">
            <v>0</v>
          </cell>
          <cell r="PD1125">
            <v>0</v>
          </cell>
          <cell r="PF1125">
            <v>465.3322</v>
          </cell>
          <cell r="PH1125">
            <v>0</v>
          </cell>
          <cell r="PZ1125">
            <v>0</v>
          </cell>
          <cell r="QA1125">
            <v>0</v>
          </cell>
          <cell r="QB1125">
            <v>0</v>
          </cell>
          <cell r="QC1125">
            <v>0</v>
          </cell>
          <cell r="QD1125">
            <v>0</v>
          </cell>
          <cell r="QE1125">
            <v>0</v>
          </cell>
          <cell r="QM1125">
            <v>0</v>
          </cell>
          <cell r="QN1125">
            <v>0</v>
          </cell>
          <cell r="QO1125">
            <v>0</v>
          </cell>
          <cell r="QP1125">
            <v>0</v>
          </cell>
          <cell r="QQ1125">
            <v>0</v>
          </cell>
          <cell r="QR1125">
            <v>0</v>
          </cell>
          <cell r="QZ1125">
            <v>0</v>
          </cell>
          <cell r="RA1125">
            <v>0</v>
          </cell>
          <cell r="RB1125">
            <v>9.4</v>
          </cell>
          <cell r="RC1125">
            <v>0</v>
          </cell>
          <cell r="RD1125">
            <v>9.4</v>
          </cell>
          <cell r="RE1125">
            <v>0</v>
          </cell>
          <cell r="RP1125">
            <v>0</v>
          </cell>
          <cell r="SA1125">
            <v>0</v>
          </cell>
          <cell r="AOM1125" t="str">
            <v>Расчет стоимости</v>
          </cell>
        </row>
        <row r="1126">
          <cell r="B1126" t="str">
            <v>Приобретение легкового прицепа, грузоподъемностью до 2 т (1 шт.)</v>
          </cell>
          <cell r="C1126" t="str">
            <v>G_000-56-1-07.10-0142</v>
          </cell>
          <cell r="K1126">
            <v>0</v>
          </cell>
          <cell r="S1126" t="str">
            <v xml:space="preserve"> </v>
          </cell>
          <cell r="V1126">
            <v>0</v>
          </cell>
          <cell r="CC1126">
            <v>0</v>
          </cell>
          <cell r="DG1126">
            <v>0</v>
          </cell>
          <cell r="EK1126">
            <v>0</v>
          </cell>
          <cell r="OJ1126">
            <v>0</v>
          </cell>
          <cell r="OP1126">
            <v>0</v>
          </cell>
          <cell r="OQ1126">
            <v>0</v>
          </cell>
          <cell r="OR1126">
            <v>0</v>
          </cell>
          <cell r="OS1126">
            <v>0</v>
          </cell>
          <cell r="OZ1126">
            <v>0</v>
          </cell>
          <cell r="PD1126">
            <v>0</v>
          </cell>
          <cell r="PF1126">
            <v>0</v>
          </cell>
          <cell r="PH1126">
            <v>0</v>
          </cell>
          <cell r="PZ1126">
            <v>0</v>
          </cell>
          <cell r="QA1126">
            <v>0</v>
          </cell>
          <cell r="QB1126">
            <v>0</v>
          </cell>
          <cell r="QC1126">
            <v>0</v>
          </cell>
          <cell r="QD1126">
            <v>0</v>
          </cell>
          <cell r="QE1126">
            <v>0</v>
          </cell>
          <cell r="QM1126">
            <v>0</v>
          </cell>
          <cell r="QN1126">
            <v>0</v>
          </cell>
          <cell r="QO1126">
            <v>0</v>
          </cell>
          <cell r="QP1126">
            <v>0</v>
          </cell>
          <cell r="QQ1126">
            <v>0</v>
          </cell>
          <cell r="QR1126">
            <v>0</v>
          </cell>
          <cell r="QZ1126">
            <v>0</v>
          </cell>
          <cell r="RA1126">
            <v>0</v>
          </cell>
          <cell r="RB1126">
            <v>0</v>
          </cell>
          <cell r="RC1126">
            <v>0</v>
          </cell>
          <cell r="RD1126">
            <v>0</v>
          </cell>
          <cell r="RE1126">
            <v>0</v>
          </cell>
          <cell r="RP1126">
            <v>0</v>
          </cell>
          <cell r="SA1126">
            <v>0</v>
          </cell>
          <cell r="AOM1126" t="str">
            <v>Сметный расчет</v>
          </cell>
        </row>
        <row r="1127">
          <cell r="B1127" t="str">
            <v>Приобретение легкового прицепа, грузоподъемностью до 2 т (1 шт.)</v>
          </cell>
          <cell r="C1127" t="str">
            <v>G_000-56-1-07.10-0144</v>
          </cell>
          <cell r="K1127">
            <v>2016</v>
          </cell>
          <cell r="S1127" t="str">
            <v xml:space="preserve"> </v>
          </cell>
          <cell r="V1127">
            <v>0</v>
          </cell>
          <cell r="CC1127">
            <v>2.875</v>
          </cell>
          <cell r="DG1127">
            <v>77.347499999999997</v>
          </cell>
          <cell r="EK1127">
            <v>0</v>
          </cell>
          <cell r="OJ1127">
            <v>0</v>
          </cell>
          <cell r="OP1127">
            <v>68.423729999999992</v>
          </cell>
          <cell r="OQ1127">
            <v>0</v>
          </cell>
          <cell r="OR1127">
            <v>0</v>
          </cell>
          <cell r="OS1127">
            <v>58.423729999999992</v>
          </cell>
          <cell r="OZ1127">
            <v>0</v>
          </cell>
          <cell r="PD1127">
            <v>68.423729999999992</v>
          </cell>
          <cell r="PF1127">
            <v>0</v>
          </cell>
          <cell r="PH1127">
            <v>0</v>
          </cell>
          <cell r="PZ1127">
            <v>0</v>
          </cell>
          <cell r="QA1127">
            <v>0</v>
          </cell>
          <cell r="QB1127">
            <v>0.52500000000000002</v>
          </cell>
          <cell r="QC1127">
            <v>0.52500000000000002</v>
          </cell>
          <cell r="QD1127">
            <v>0</v>
          </cell>
          <cell r="QE1127">
            <v>0</v>
          </cell>
          <cell r="QM1127">
            <v>0</v>
          </cell>
          <cell r="QN1127">
            <v>0</v>
          </cell>
          <cell r="QO1127">
            <v>0</v>
          </cell>
          <cell r="QP1127">
            <v>0</v>
          </cell>
          <cell r="QQ1127">
            <v>0</v>
          </cell>
          <cell r="QR1127">
            <v>0</v>
          </cell>
          <cell r="QZ1127">
            <v>0</v>
          </cell>
          <cell r="RA1127">
            <v>0</v>
          </cell>
          <cell r="RB1127">
            <v>2.35</v>
          </cell>
          <cell r="RC1127">
            <v>2.35</v>
          </cell>
          <cell r="RD1127">
            <v>0</v>
          </cell>
          <cell r="RE1127">
            <v>0</v>
          </cell>
          <cell r="RP1127">
            <v>0</v>
          </cell>
          <cell r="SA1127">
            <v>0</v>
          </cell>
          <cell r="AOM1127" t="str">
            <v>Расчет стоимости</v>
          </cell>
        </row>
        <row r="1128">
          <cell r="B1128" t="str">
            <v>Приобретение легковых прицепов, грузоподъемностью до 2 т (6 шт.)</v>
          </cell>
          <cell r="C1128" t="str">
            <v>G_000-56-1-07.10-0145</v>
          </cell>
          <cell r="K1128">
            <v>2017</v>
          </cell>
          <cell r="S1128" t="str">
            <v xml:space="preserve"> </v>
          </cell>
          <cell r="V1128">
            <v>0</v>
          </cell>
          <cell r="CC1128">
            <v>0</v>
          </cell>
          <cell r="DG1128">
            <v>509.1</v>
          </cell>
          <cell r="EK1128">
            <v>0</v>
          </cell>
          <cell r="OJ1128">
            <v>0</v>
          </cell>
          <cell r="OP1128">
            <v>433.5915</v>
          </cell>
          <cell r="OQ1128">
            <v>0</v>
          </cell>
          <cell r="OR1128">
            <v>0</v>
          </cell>
          <cell r="OS1128">
            <v>419.49149999999997</v>
          </cell>
          <cell r="OZ1128">
            <v>0</v>
          </cell>
          <cell r="PD1128">
            <v>0</v>
          </cell>
          <cell r="PF1128">
            <v>433.5915</v>
          </cell>
          <cell r="PH1128">
            <v>0</v>
          </cell>
          <cell r="PZ1128">
            <v>0</v>
          </cell>
          <cell r="QA1128">
            <v>0</v>
          </cell>
          <cell r="QB1128">
            <v>0</v>
          </cell>
          <cell r="QC1128">
            <v>0</v>
          </cell>
          <cell r="QD1128">
            <v>0</v>
          </cell>
          <cell r="QE1128">
            <v>0</v>
          </cell>
          <cell r="QM1128">
            <v>0</v>
          </cell>
          <cell r="QN1128">
            <v>0</v>
          </cell>
          <cell r="QO1128">
            <v>0</v>
          </cell>
          <cell r="QP1128">
            <v>0</v>
          </cell>
          <cell r="QQ1128">
            <v>0</v>
          </cell>
          <cell r="QR1128">
            <v>0</v>
          </cell>
          <cell r="QZ1128">
            <v>0</v>
          </cell>
          <cell r="RA1128">
            <v>0</v>
          </cell>
          <cell r="RB1128">
            <v>14.1</v>
          </cell>
          <cell r="RC1128">
            <v>0</v>
          </cell>
          <cell r="RD1128">
            <v>14.1</v>
          </cell>
          <cell r="RE1128">
            <v>0</v>
          </cell>
          <cell r="RP1128">
            <v>0</v>
          </cell>
          <cell r="SA1128">
            <v>0</v>
          </cell>
          <cell r="AOM1128" t="str">
            <v>Расчет стоимости</v>
          </cell>
        </row>
        <row r="1129">
          <cell r="B1129" t="str">
            <v>Приобретение легкого транспортера снегоболотоходов на гусеничном ходу (1 шт.)</v>
          </cell>
          <cell r="C1129" t="str">
            <v>G_000-56-1-07.10-0147</v>
          </cell>
          <cell r="K1129">
            <v>2017</v>
          </cell>
          <cell r="S1129" t="str">
            <v xml:space="preserve"> </v>
          </cell>
          <cell r="V1129">
            <v>0</v>
          </cell>
          <cell r="CC1129">
            <v>0</v>
          </cell>
          <cell r="DG1129">
            <v>1439.5900000000001</v>
          </cell>
          <cell r="EK1129">
            <v>0</v>
          </cell>
          <cell r="OJ1129">
            <v>0</v>
          </cell>
          <cell r="OP1129">
            <v>1220.3499999999999</v>
          </cell>
          <cell r="OQ1129">
            <v>0</v>
          </cell>
          <cell r="OR1129">
            <v>0</v>
          </cell>
          <cell r="OS1129">
            <v>1218</v>
          </cell>
          <cell r="OZ1129">
            <v>0</v>
          </cell>
          <cell r="PD1129">
            <v>0</v>
          </cell>
          <cell r="PF1129">
            <v>1220.3499999999999</v>
          </cell>
          <cell r="PH1129">
            <v>0</v>
          </cell>
          <cell r="PZ1129">
            <v>0</v>
          </cell>
          <cell r="QA1129">
            <v>0</v>
          </cell>
          <cell r="QB1129">
            <v>0</v>
          </cell>
          <cell r="QC1129">
            <v>0</v>
          </cell>
          <cell r="QD1129">
            <v>0</v>
          </cell>
          <cell r="QE1129">
            <v>0</v>
          </cell>
          <cell r="QM1129">
            <v>0</v>
          </cell>
          <cell r="QN1129">
            <v>0</v>
          </cell>
          <cell r="QO1129">
            <v>0</v>
          </cell>
          <cell r="QP1129">
            <v>0</v>
          </cell>
          <cell r="QQ1129">
            <v>0</v>
          </cell>
          <cell r="QR1129">
            <v>0</v>
          </cell>
          <cell r="QZ1129">
            <v>0</v>
          </cell>
          <cell r="RA1129">
            <v>0</v>
          </cell>
          <cell r="RB1129">
            <v>2.35</v>
          </cell>
          <cell r="RC1129">
            <v>0</v>
          </cell>
          <cell r="RD1129">
            <v>2.35</v>
          </cell>
          <cell r="RE1129">
            <v>0</v>
          </cell>
          <cell r="RP1129">
            <v>0</v>
          </cell>
          <cell r="SA1129">
            <v>0</v>
          </cell>
          <cell r="AOM1129" t="str">
            <v>Расчет стоимости</v>
          </cell>
        </row>
        <row r="1130">
          <cell r="B1130" t="str">
            <v>Приобретение легких снегоходов (14 шт.)</v>
          </cell>
          <cell r="C1130" t="str">
            <v>G_000-56-1-07.10-0149</v>
          </cell>
          <cell r="K1130">
            <v>2017</v>
          </cell>
          <cell r="S1130" t="str">
            <v xml:space="preserve"> </v>
          </cell>
          <cell r="V1130">
            <v>0</v>
          </cell>
          <cell r="CC1130">
            <v>3.2749999999999999</v>
          </cell>
          <cell r="DG1130">
            <v>3765.6570400000001</v>
          </cell>
          <cell r="EK1130">
            <v>0</v>
          </cell>
          <cell r="OJ1130">
            <v>0</v>
          </cell>
          <cell r="OP1130">
            <v>3199.96317</v>
          </cell>
          <cell r="OQ1130">
            <v>0</v>
          </cell>
          <cell r="OR1130">
            <v>0</v>
          </cell>
          <cell r="OS1130">
            <v>3153.8131699999999</v>
          </cell>
          <cell r="OZ1130">
            <v>0</v>
          </cell>
          <cell r="PD1130">
            <v>917.17926999999997</v>
          </cell>
          <cell r="PF1130">
            <v>2282.7838999999999</v>
          </cell>
          <cell r="PH1130">
            <v>0</v>
          </cell>
          <cell r="PZ1130">
            <v>0</v>
          </cell>
          <cell r="QA1130">
            <v>0</v>
          </cell>
          <cell r="QB1130">
            <v>0.52500000000000002</v>
          </cell>
          <cell r="QC1130">
            <v>0.52500000000000002</v>
          </cell>
          <cell r="QD1130">
            <v>0</v>
          </cell>
          <cell r="QE1130">
            <v>0</v>
          </cell>
          <cell r="QM1130">
            <v>0</v>
          </cell>
          <cell r="QN1130">
            <v>0</v>
          </cell>
          <cell r="QO1130">
            <v>0</v>
          </cell>
          <cell r="QP1130">
            <v>0</v>
          </cell>
          <cell r="QQ1130">
            <v>0</v>
          </cell>
          <cell r="QR1130">
            <v>0</v>
          </cell>
          <cell r="QZ1130">
            <v>0</v>
          </cell>
          <cell r="RA1130">
            <v>0</v>
          </cell>
          <cell r="RB1130">
            <v>38.5</v>
          </cell>
          <cell r="RC1130">
            <v>2.75</v>
          </cell>
          <cell r="RD1130">
            <v>35.75</v>
          </cell>
          <cell r="RE1130">
            <v>0</v>
          </cell>
          <cell r="RP1130">
            <v>0</v>
          </cell>
          <cell r="SA1130">
            <v>0</v>
          </cell>
          <cell r="AOM1130" t="str">
            <v>Расчет стоимости</v>
          </cell>
        </row>
        <row r="1131">
          <cell r="B1131" t="str">
            <v>Приобретение легких снегоходов (2 шт.)</v>
          </cell>
          <cell r="C1131" t="str">
            <v>G_000-56-1-07.10-0150</v>
          </cell>
          <cell r="K1131">
            <v>0</v>
          </cell>
          <cell r="S1131" t="str">
            <v xml:space="preserve"> </v>
          </cell>
          <cell r="V1131">
            <v>0</v>
          </cell>
          <cell r="CC1131">
            <v>0</v>
          </cell>
          <cell r="DG1131">
            <v>0</v>
          </cell>
          <cell r="EK1131">
            <v>0</v>
          </cell>
          <cell r="OJ1131">
            <v>0</v>
          </cell>
          <cell r="OP1131">
            <v>0</v>
          </cell>
          <cell r="OQ1131">
            <v>0</v>
          </cell>
          <cell r="OR1131">
            <v>0</v>
          </cell>
          <cell r="OS1131">
            <v>0</v>
          </cell>
          <cell r="OZ1131">
            <v>0</v>
          </cell>
          <cell r="PD1131">
            <v>0</v>
          </cell>
          <cell r="PF1131">
            <v>0</v>
          </cell>
          <cell r="PH1131">
            <v>0</v>
          </cell>
          <cell r="PZ1131">
            <v>0</v>
          </cell>
          <cell r="QA1131">
            <v>0</v>
          </cell>
          <cell r="QB1131">
            <v>0</v>
          </cell>
          <cell r="QC1131">
            <v>0</v>
          </cell>
          <cell r="QD1131">
            <v>0</v>
          </cell>
          <cell r="QE1131">
            <v>0</v>
          </cell>
          <cell r="QM1131">
            <v>0</v>
          </cell>
          <cell r="QN1131">
            <v>0</v>
          </cell>
          <cell r="QO1131">
            <v>0</v>
          </cell>
          <cell r="QP1131">
            <v>0</v>
          </cell>
          <cell r="QQ1131">
            <v>0</v>
          </cell>
          <cell r="QR1131">
            <v>0</v>
          </cell>
          <cell r="QZ1131">
            <v>0</v>
          </cell>
          <cell r="RA1131">
            <v>0</v>
          </cell>
          <cell r="RB1131">
            <v>0</v>
          </cell>
          <cell r="RC1131">
            <v>0</v>
          </cell>
          <cell r="RD1131">
            <v>0</v>
          </cell>
          <cell r="RE1131">
            <v>0</v>
          </cell>
          <cell r="RP1131">
            <v>0</v>
          </cell>
          <cell r="SA1131">
            <v>0</v>
          </cell>
          <cell r="AOM1131" t="str">
            <v>Сметный расчет</v>
          </cell>
        </row>
        <row r="1132">
          <cell r="B1132" t="str">
            <v>Приобретение легковых автомобилей повышенной проходимости (22 шт.)</v>
          </cell>
          <cell r="C1132" t="str">
            <v>G_000-56-1-07.10-0151</v>
          </cell>
          <cell r="K1132">
            <v>2018</v>
          </cell>
          <cell r="S1132" t="str">
            <v xml:space="preserve"> </v>
          </cell>
          <cell r="V1132">
            <v>0</v>
          </cell>
          <cell r="CC1132">
            <v>37.049999999999997</v>
          </cell>
          <cell r="DG1132">
            <v>13530.829000000002</v>
          </cell>
          <cell r="EK1132">
            <v>9379.2420000000002</v>
          </cell>
          <cell r="OJ1132">
            <v>0</v>
          </cell>
          <cell r="OP1132">
            <v>19456.277090000003</v>
          </cell>
          <cell r="OQ1132">
            <v>0</v>
          </cell>
          <cell r="OR1132">
            <v>0</v>
          </cell>
          <cell r="OS1132">
            <v>19393.577090000002</v>
          </cell>
          <cell r="OZ1132">
            <v>0</v>
          </cell>
          <cell r="PD1132">
            <v>11489.362690000002</v>
          </cell>
          <cell r="PF1132">
            <v>5056.5</v>
          </cell>
          <cell r="PH1132">
            <v>2910.4144000000001</v>
          </cell>
          <cell r="PZ1132">
            <v>0</v>
          </cell>
          <cell r="QA1132">
            <v>0</v>
          </cell>
          <cell r="QB1132">
            <v>0</v>
          </cell>
          <cell r="QC1132">
            <v>0</v>
          </cell>
          <cell r="QD1132">
            <v>0</v>
          </cell>
          <cell r="QE1132">
            <v>0</v>
          </cell>
          <cell r="QM1132">
            <v>0</v>
          </cell>
          <cell r="QN1132">
            <v>0</v>
          </cell>
          <cell r="QO1132">
            <v>0</v>
          </cell>
          <cell r="QP1132">
            <v>0</v>
          </cell>
          <cell r="QQ1132">
            <v>0</v>
          </cell>
          <cell r="QR1132">
            <v>0</v>
          </cell>
          <cell r="QZ1132">
            <v>0</v>
          </cell>
          <cell r="RA1132">
            <v>0</v>
          </cell>
          <cell r="RB1132">
            <v>62.7</v>
          </cell>
          <cell r="RC1132">
            <v>37.049999999999997</v>
          </cell>
          <cell r="RD1132">
            <v>17.100000000000001</v>
          </cell>
          <cell r="RE1132">
            <v>8.5500000000000007</v>
          </cell>
          <cell r="RP1132">
            <v>0</v>
          </cell>
          <cell r="SA1132">
            <v>0</v>
          </cell>
          <cell r="AOM1132" t="str">
            <v>Расчет стоимости</v>
          </cell>
        </row>
        <row r="1133">
          <cell r="B1133" t="str">
            <v>Приобретение легкового автомобиля повышенной проходимости (1 шт.)</v>
          </cell>
          <cell r="C1133" t="str">
            <v>G_000-56-1-07.10-0152</v>
          </cell>
          <cell r="K1133">
            <v>2017</v>
          </cell>
          <cell r="S1133" t="str">
            <v xml:space="preserve"> </v>
          </cell>
          <cell r="V1133">
            <v>0</v>
          </cell>
          <cell r="CC1133">
            <v>0</v>
          </cell>
          <cell r="DG1133">
            <v>2.85</v>
          </cell>
          <cell r="EK1133">
            <v>653.53600000000006</v>
          </cell>
          <cell r="OJ1133">
            <v>0</v>
          </cell>
          <cell r="OP1133">
            <v>556.69407000000001</v>
          </cell>
          <cell r="OQ1133">
            <v>0</v>
          </cell>
          <cell r="OR1133">
            <v>0</v>
          </cell>
          <cell r="OS1133">
            <v>553.84406999999999</v>
          </cell>
          <cell r="OZ1133">
            <v>0</v>
          </cell>
          <cell r="PD1133">
            <v>0</v>
          </cell>
          <cell r="PF1133">
            <v>556.69407000000001</v>
          </cell>
          <cell r="PH1133">
            <v>0</v>
          </cell>
          <cell r="PZ1133">
            <v>0</v>
          </cell>
          <cell r="QA1133">
            <v>0</v>
          </cell>
          <cell r="QB1133">
            <v>0</v>
          </cell>
          <cell r="QC1133">
            <v>0</v>
          </cell>
          <cell r="QD1133">
            <v>0</v>
          </cell>
          <cell r="QE1133">
            <v>0</v>
          </cell>
          <cell r="QM1133">
            <v>0</v>
          </cell>
          <cell r="QN1133">
            <v>0</v>
          </cell>
          <cell r="QO1133">
            <v>0</v>
          </cell>
          <cell r="QP1133">
            <v>0</v>
          </cell>
          <cell r="QQ1133">
            <v>0</v>
          </cell>
          <cell r="QR1133">
            <v>0</v>
          </cell>
          <cell r="QZ1133">
            <v>0</v>
          </cell>
          <cell r="RA1133">
            <v>0</v>
          </cell>
          <cell r="RB1133">
            <v>2.85</v>
          </cell>
          <cell r="RC1133">
            <v>0</v>
          </cell>
          <cell r="RD1133">
            <v>2.85</v>
          </cell>
          <cell r="RE1133">
            <v>0</v>
          </cell>
          <cell r="RP1133">
            <v>0</v>
          </cell>
          <cell r="SA1133">
            <v>0</v>
          </cell>
          <cell r="AOM1133" t="str">
            <v>Расчет стоимости</v>
          </cell>
        </row>
        <row r="1134">
          <cell r="B1134" t="str">
            <v>Приобретение легковых автомобилей повышенной проходимости (41 шт.)</v>
          </cell>
          <cell r="C1134" t="str">
            <v>G_000-56-1-07.10-0153</v>
          </cell>
          <cell r="K1134">
            <v>2024</v>
          </cell>
          <cell r="S1134" t="str">
            <v xml:space="preserve"> </v>
          </cell>
          <cell r="V1134">
            <v>8.5500000000000007</v>
          </cell>
          <cell r="CC1134">
            <v>2187.0855099999999</v>
          </cell>
          <cell r="DG1134">
            <v>4245.7070000000003</v>
          </cell>
          <cell r="EK1134">
            <v>16976.470219999999</v>
          </cell>
          <cell r="OJ1134">
            <v>1840.2749999999999</v>
          </cell>
          <cell r="OP1134">
            <v>22981.016480000002</v>
          </cell>
          <cell r="OQ1134">
            <v>0</v>
          </cell>
          <cell r="OR1134">
            <v>0</v>
          </cell>
          <cell r="OS1134">
            <v>22864.166480000004</v>
          </cell>
          <cell r="OZ1134">
            <v>3119.3268400000015</v>
          </cell>
          <cell r="PD1134">
            <v>3604.3847500000002</v>
          </cell>
          <cell r="PF1134">
            <v>4326.9220299999997</v>
          </cell>
          <cell r="PH1134">
            <v>10090.10786</v>
          </cell>
          <cell r="PZ1134">
            <v>0</v>
          </cell>
          <cell r="QA1134">
            <v>0</v>
          </cell>
          <cell r="QB1134">
            <v>0</v>
          </cell>
          <cell r="QC1134">
            <v>0</v>
          </cell>
          <cell r="QD1134">
            <v>0</v>
          </cell>
          <cell r="QE1134">
            <v>0</v>
          </cell>
          <cell r="QM1134">
            <v>0</v>
          </cell>
          <cell r="QN1134">
            <v>0</v>
          </cell>
          <cell r="QO1134">
            <v>0</v>
          </cell>
          <cell r="QP1134">
            <v>0</v>
          </cell>
          <cell r="QQ1134">
            <v>0</v>
          </cell>
          <cell r="QR1134">
            <v>0</v>
          </cell>
          <cell r="QZ1134">
            <v>0</v>
          </cell>
          <cell r="RA1134">
            <v>8.5500000000000007</v>
          </cell>
          <cell r="RB1134">
            <v>108.30000000000001</v>
          </cell>
          <cell r="RC1134">
            <v>25.65</v>
          </cell>
          <cell r="RD1134">
            <v>22.799999999999997</v>
          </cell>
          <cell r="RE1134">
            <v>48.45</v>
          </cell>
          <cell r="RP1134">
            <v>0</v>
          </cell>
          <cell r="SA1134">
            <v>0</v>
          </cell>
          <cell r="AOM1134" t="str">
            <v>Сметный расчет</v>
          </cell>
        </row>
        <row r="1135">
          <cell r="B1135" t="str">
            <v>Приобретение грузовых тягачей колесной формулой 6*6 (3 шт.)</v>
          </cell>
          <cell r="C1135" t="str">
            <v>G_000-56-1-07.10-0155</v>
          </cell>
          <cell r="K1135">
            <v>2017</v>
          </cell>
          <cell r="S1135" t="str">
            <v xml:space="preserve"> </v>
          </cell>
          <cell r="V1135">
            <v>0</v>
          </cell>
          <cell r="CC1135">
            <v>0</v>
          </cell>
          <cell r="DG1135">
            <v>13396.018</v>
          </cell>
          <cell r="EK1135">
            <v>0</v>
          </cell>
          <cell r="OJ1135">
            <v>0</v>
          </cell>
          <cell r="OP1135">
            <v>11353.861870000001</v>
          </cell>
          <cell r="OQ1135">
            <v>0</v>
          </cell>
          <cell r="OR1135">
            <v>0</v>
          </cell>
          <cell r="OS1135">
            <v>11345.311870000001</v>
          </cell>
          <cell r="OZ1135">
            <v>0</v>
          </cell>
          <cell r="PD1135">
            <v>2644.0677999999998</v>
          </cell>
          <cell r="PF1135">
            <v>8709.7940699999999</v>
          </cell>
          <cell r="PH1135">
            <v>0</v>
          </cell>
          <cell r="PZ1135">
            <v>0</v>
          </cell>
          <cell r="QA1135">
            <v>0</v>
          </cell>
          <cell r="QB1135">
            <v>0</v>
          </cell>
          <cell r="QC1135">
            <v>0</v>
          </cell>
          <cell r="QD1135">
            <v>0</v>
          </cell>
          <cell r="QE1135">
            <v>0</v>
          </cell>
          <cell r="QM1135">
            <v>0</v>
          </cell>
          <cell r="QN1135">
            <v>0</v>
          </cell>
          <cell r="QO1135">
            <v>0</v>
          </cell>
          <cell r="QP1135">
            <v>0</v>
          </cell>
          <cell r="QQ1135">
            <v>0</v>
          </cell>
          <cell r="QR1135">
            <v>0</v>
          </cell>
          <cell r="QZ1135">
            <v>0</v>
          </cell>
          <cell r="RA1135">
            <v>0</v>
          </cell>
          <cell r="RB1135">
            <v>8.5500000000000007</v>
          </cell>
          <cell r="RC1135">
            <v>0</v>
          </cell>
          <cell r="RD1135">
            <v>8.5500000000000007</v>
          </cell>
          <cell r="RE1135">
            <v>0</v>
          </cell>
          <cell r="RP1135">
            <v>0</v>
          </cell>
          <cell r="SA1135">
            <v>0</v>
          </cell>
          <cell r="AOM1135" t="str">
            <v>Расчет стоимости</v>
          </cell>
        </row>
        <row r="1136">
          <cell r="B1136" t="str">
            <v>Приобретение грузового автомобиля-самосвала с колесной формулой 6*6 (1 шт.)</v>
          </cell>
          <cell r="C1136" t="str">
            <v>G_000-56-1-07.10-0157</v>
          </cell>
          <cell r="K1136">
            <v>0</v>
          </cell>
          <cell r="S1136" t="str">
            <v xml:space="preserve"> </v>
          </cell>
          <cell r="V1136">
            <v>0</v>
          </cell>
          <cell r="CC1136">
            <v>0</v>
          </cell>
          <cell r="DG1136">
            <v>0</v>
          </cell>
          <cell r="EK1136">
            <v>0</v>
          </cell>
          <cell r="OJ1136">
            <v>0</v>
          </cell>
          <cell r="OP1136">
            <v>0</v>
          </cell>
          <cell r="OQ1136">
            <v>0</v>
          </cell>
          <cell r="OR1136">
            <v>0</v>
          </cell>
          <cell r="OS1136">
            <v>0</v>
          </cell>
          <cell r="OZ1136">
            <v>0</v>
          </cell>
          <cell r="PD1136">
            <v>0</v>
          </cell>
          <cell r="PF1136">
            <v>0</v>
          </cell>
          <cell r="PH1136">
            <v>0</v>
          </cell>
          <cell r="PZ1136">
            <v>0</v>
          </cell>
          <cell r="QA1136">
            <v>0</v>
          </cell>
          <cell r="QB1136">
            <v>0</v>
          </cell>
          <cell r="QC1136">
            <v>0</v>
          </cell>
          <cell r="QD1136">
            <v>0</v>
          </cell>
          <cell r="QE1136">
            <v>0</v>
          </cell>
          <cell r="QM1136">
            <v>0</v>
          </cell>
          <cell r="QN1136">
            <v>0</v>
          </cell>
          <cell r="QO1136">
            <v>0</v>
          </cell>
          <cell r="QP1136">
            <v>0</v>
          </cell>
          <cell r="QQ1136">
            <v>0</v>
          </cell>
          <cell r="QR1136">
            <v>0</v>
          </cell>
          <cell r="QZ1136">
            <v>0</v>
          </cell>
          <cell r="RA1136">
            <v>0</v>
          </cell>
          <cell r="RB1136">
            <v>0</v>
          </cell>
          <cell r="RC1136">
            <v>0</v>
          </cell>
          <cell r="RD1136">
            <v>0</v>
          </cell>
          <cell r="RE1136">
            <v>0</v>
          </cell>
          <cell r="RP1136">
            <v>0</v>
          </cell>
          <cell r="SA1136">
            <v>0</v>
          </cell>
          <cell r="AOM1136" t="str">
            <v>Сметный расчет</v>
          </cell>
        </row>
        <row r="1137">
          <cell r="B1137" t="str">
            <v>Приобретение экскаваторов-погрузчиков на колесном шасси (3 шт.)</v>
          </cell>
          <cell r="C1137" t="str">
            <v>G_000-56-1-07.10-0159</v>
          </cell>
          <cell r="K1137">
            <v>2017</v>
          </cell>
          <cell r="S1137" t="str">
            <v xml:space="preserve"> </v>
          </cell>
          <cell r="V1137">
            <v>0</v>
          </cell>
          <cell r="CC1137">
            <v>2.75</v>
          </cell>
          <cell r="DG1137">
            <v>14735.5</v>
          </cell>
          <cell r="EK1137">
            <v>0</v>
          </cell>
          <cell r="OJ1137">
            <v>0</v>
          </cell>
          <cell r="OP1137">
            <v>12491.300850000001</v>
          </cell>
          <cell r="OQ1137">
            <v>0</v>
          </cell>
          <cell r="OR1137">
            <v>0</v>
          </cell>
          <cell r="OS1137">
            <v>12483.050850000001</v>
          </cell>
          <cell r="OZ1137">
            <v>0</v>
          </cell>
          <cell r="PD1137">
            <v>12485.800850000001</v>
          </cell>
          <cell r="PF1137">
            <v>5.5</v>
          </cell>
          <cell r="PH1137">
            <v>0</v>
          </cell>
          <cell r="PZ1137">
            <v>0</v>
          </cell>
          <cell r="QA1137">
            <v>0</v>
          </cell>
          <cell r="QB1137">
            <v>0</v>
          </cell>
          <cell r="QC1137">
            <v>0</v>
          </cell>
          <cell r="QD1137">
            <v>0</v>
          </cell>
          <cell r="QE1137">
            <v>0</v>
          </cell>
          <cell r="QM1137">
            <v>0</v>
          </cell>
          <cell r="QN1137">
            <v>0</v>
          </cell>
          <cell r="QO1137">
            <v>0</v>
          </cell>
          <cell r="QP1137">
            <v>0</v>
          </cell>
          <cell r="QQ1137">
            <v>0</v>
          </cell>
          <cell r="QR1137">
            <v>0</v>
          </cell>
          <cell r="QZ1137">
            <v>0</v>
          </cell>
          <cell r="RA1137">
            <v>0</v>
          </cell>
          <cell r="RB1137">
            <v>8.25</v>
          </cell>
          <cell r="RC1137">
            <v>2.75</v>
          </cell>
          <cell r="RD1137">
            <v>5.5</v>
          </cell>
          <cell r="RE1137">
            <v>0</v>
          </cell>
          <cell r="RP1137">
            <v>0</v>
          </cell>
          <cell r="SA1137">
            <v>0</v>
          </cell>
          <cell r="AOM1137" t="str">
            <v>Расчет стоимости</v>
          </cell>
        </row>
        <row r="1138">
          <cell r="B1138" t="str">
            <v>Приобретение грузопассажирских легковых автомобилей (4 шт.)</v>
          </cell>
          <cell r="C1138" t="str">
            <v>I_000-56-1-07.10-0161</v>
          </cell>
          <cell r="K1138">
            <v>2018</v>
          </cell>
          <cell r="S1138" t="str">
            <v xml:space="preserve"> </v>
          </cell>
          <cell r="V1138">
            <v>0</v>
          </cell>
          <cell r="CC1138">
            <v>0</v>
          </cell>
          <cell r="DG1138">
            <v>0</v>
          </cell>
          <cell r="EK1138">
            <v>4043.8610800000001</v>
          </cell>
          <cell r="OJ1138">
            <v>0</v>
          </cell>
          <cell r="OP1138">
            <v>3428.7399</v>
          </cell>
          <cell r="OQ1138">
            <v>0</v>
          </cell>
          <cell r="OR1138">
            <v>0</v>
          </cell>
          <cell r="OS1138">
            <v>3417.3398999999999</v>
          </cell>
          <cell r="OZ1138">
            <v>0</v>
          </cell>
          <cell r="PD1138">
            <v>0</v>
          </cell>
          <cell r="PF1138">
            <v>0</v>
          </cell>
          <cell r="PH1138">
            <v>3428.7399</v>
          </cell>
          <cell r="PZ1138">
            <v>0</v>
          </cell>
          <cell r="QA1138">
            <v>0</v>
          </cell>
          <cell r="QB1138">
            <v>0</v>
          </cell>
          <cell r="QC1138">
            <v>0</v>
          </cell>
          <cell r="QD1138">
            <v>0</v>
          </cell>
          <cell r="QE1138">
            <v>0</v>
          </cell>
          <cell r="QM1138">
            <v>0</v>
          </cell>
          <cell r="QN1138">
            <v>0</v>
          </cell>
          <cell r="QO1138">
            <v>0</v>
          </cell>
          <cell r="QP1138">
            <v>0</v>
          </cell>
          <cell r="QQ1138">
            <v>0</v>
          </cell>
          <cell r="QR1138">
            <v>0</v>
          </cell>
          <cell r="QZ1138">
            <v>0</v>
          </cell>
          <cell r="RA1138">
            <v>0</v>
          </cell>
          <cell r="RB1138">
            <v>11.4</v>
          </cell>
          <cell r="RC1138">
            <v>0</v>
          </cell>
          <cell r="RD1138">
            <v>0</v>
          </cell>
          <cell r="RE1138">
            <v>11.4</v>
          </cell>
          <cell r="RP1138">
            <v>0</v>
          </cell>
          <cell r="SA1138">
            <v>0</v>
          </cell>
          <cell r="AOM1138" t="str">
            <v>Расчет стоимости</v>
          </cell>
        </row>
        <row r="1139">
          <cell r="B1139" t="str">
            <v>Приобретение бурильно-крановой машины (1 шт.)</v>
          </cell>
          <cell r="C1139" t="str">
            <v>I_000-56-1-07.10-0164</v>
          </cell>
          <cell r="K1139">
            <v>2018</v>
          </cell>
          <cell r="S1139" t="str">
            <v xml:space="preserve"> </v>
          </cell>
          <cell r="V1139">
            <v>0</v>
          </cell>
          <cell r="CC1139">
            <v>0</v>
          </cell>
          <cell r="DG1139">
            <v>0</v>
          </cell>
          <cell r="EK1139">
            <v>5602.75</v>
          </cell>
          <cell r="OJ1139">
            <v>0</v>
          </cell>
          <cell r="OP1139">
            <v>4748.51271</v>
          </cell>
          <cell r="OQ1139">
            <v>0</v>
          </cell>
          <cell r="OR1139">
            <v>0</v>
          </cell>
          <cell r="OS1139">
            <v>4745.76271</v>
          </cell>
          <cell r="OZ1139">
            <v>0</v>
          </cell>
          <cell r="PD1139">
            <v>0</v>
          </cell>
          <cell r="PF1139">
            <v>0</v>
          </cell>
          <cell r="PH1139">
            <v>4748.51271</v>
          </cell>
          <cell r="PZ1139">
            <v>0</v>
          </cell>
          <cell r="QA1139">
            <v>0</v>
          </cell>
          <cell r="QB1139">
            <v>0</v>
          </cell>
          <cell r="QC1139">
            <v>0</v>
          </cell>
          <cell r="QD1139">
            <v>0</v>
          </cell>
          <cell r="QE1139">
            <v>0</v>
          </cell>
          <cell r="QM1139">
            <v>0</v>
          </cell>
          <cell r="QN1139">
            <v>0</v>
          </cell>
          <cell r="QO1139">
            <v>0</v>
          </cell>
          <cell r="QP1139">
            <v>0</v>
          </cell>
          <cell r="QQ1139">
            <v>0</v>
          </cell>
          <cell r="QR1139">
            <v>0</v>
          </cell>
          <cell r="QZ1139">
            <v>0</v>
          </cell>
          <cell r="RA1139">
            <v>0</v>
          </cell>
          <cell r="RB1139">
            <v>2.75</v>
          </cell>
          <cell r="RC1139">
            <v>0</v>
          </cell>
          <cell r="RD1139">
            <v>0</v>
          </cell>
          <cell r="RE1139">
            <v>2.75</v>
          </cell>
          <cell r="RP1139">
            <v>0</v>
          </cell>
          <cell r="SA1139">
            <v>0</v>
          </cell>
          <cell r="AOM1139" t="str">
            <v>Расчет стоимости</v>
          </cell>
        </row>
        <row r="1140">
          <cell r="B1140" t="str">
            <v>Приобретение многофункциональных машин на шасси грузового автомобиля (3 шт.)</v>
          </cell>
          <cell r="C1140" t="str">
            <v>I_000-56-1-07.10-0165</v>
          </cell>
          <cell r="K1140">
            <v>2018</v>
          </cell>
          <cell r="S1140" t="str">
            <v xml:space="preserve"> </v>
          </cell>
          <cell r="V1140">
            <v>0</v>
          </cell>
          <cell r="CC1140">
            <v>0</v>
          </cell>
          <cell r="DG1140">
            <v>0</v>
          </cell>
          <cell r="EK1140">
            <v>15668.55</v>
          </cell>
          <cell r="OJ1140">
            <v>0</v>
          </cell>
          <cell r="OP1140">
            <v>18703.465249999997</v>
          </cell>
          <cell r="OQ1140">
            <v>0</v>
          </cell>
          <cell r="OR1140">
            <v>0</v>
          </cell>
          <cell r="OS1140">
            <v>18694.915249999998</v>
          </cell>
          <cell r="OZ1140">
            <v>0</v>
          </cell>
          <cell r="PD1140">
            <v>0</v>
          </cell>
          <cell r="PF1140">
            <v>0</v>
          </cell>
          <cell r="PH1140">
            <v>18703.465249999997</v>
          </cell>
          <cell r="PZ1140">
            <v>0</v>
          </cell>
          <cell r="QA1140">
            <v>0</v>
          </cell>
          <cell r="QB1140">
            <v>0</v>
          </cell>
          <cell r="QC1140">
            <v>0</v>
          </cell>
          <cell r="QD1140">
            <v>0</v>
          </cell>
          <cell r="QE1140">
            <v>0</v>
          </cell>
          <cell r="QM1140">
            <v>0</v>
          </cell>
          <cell r="QN1140">
            <v>0</v>
          </cell>
          <cell r="QO1140">
            <v>0</v>
          </cell>
          <cell r="QP1140">
            <v>0</v>
          </cell>
          <cell r="QQ1140">
            <v>0</v>
          </cell>
          <cell r="QR1140">
            <v>0</v>
          </cell>
          <cell r="QZ1140">
            <v>0</v>
          </cell>
          <cell r="RA1140">
            <v>0</v>
          </cell>
          <cell r="RB1140">
            <v>8.5500000000000007</v>
          </cell>
          <cell r="RC1140">
            <v>0</v>
          </cell>
          <cell r="RD1140">
            <v>0</v>
          </cell>
          <cell r="RE1140">
            <v>8.5500000000000007</v>
          </cell>
          <cell r="RP1140">
            <v>6400</v>
          </cell>
          <cell r="SA1140">
            <v>0</v>
          </cell>
          <cell r="AOM1140" t="str">
            <v>Расчет стоимости</v>
          </cell>
        </row>
        <row r="1141">
          <cell r="B1141" t="str">
            <v>Приобретение многофункциональных машин на шасси грузового автомобиля (3 шт.)</v>
          </cell>
          <cell r="C1141" t="str">
            <v>I_000-56-1-07.10-0166</v>
          </cell>
          <cell r="K1141">
            <v>2023</v>
          </cell>
          <cell r="S1141" t="str">
            <v xml:space="preserve"> </v>
          </cell>
          <cell r="V1141">
            <v>0</v>
          </cell>
          <cell r="CC1141">
            <v>0</v>
          </cell>
          <cell r="DG1141">
            <v>0</v>
          </cell>
          <cell r="EK1141">
            <v>12303.699999999999</v>
          </cell>
          <cell r="OJ1141">
            <v>0</v>
          </cell>
          <cell r="OP1141">
            <v>16492.053659999998</v>
          </cell>
          <cell r="OQ1141">
            <v>0</v>
          </cell>
          <cell r="OR1141">
            <v>0</v>
          </cell>
          <cell r="OS1141">
            <v>16483.503659999998</v>
          </cell>
          <cell r="OZ1141">
            <v>6064.3197599999985</v>
          </cell>
          <cell r="PD1141">
            <v>0</v>
          </cell>
          <cell r="PF1141">
            <v>0</v>
          </cell>
          <cell r="PH1141">
            <v>10427.733899999999</v>
          </cell>
          <cell r="PZ1141">
            <v>0</v>
          </cell>
          <cell r="QA1141">
            <v>0</v>
          </cell>
          <cell r="QB1141">
            <v>0</v>
          </cell>
          <cell r="QC1141">
            <v>0</v>
          </cell>
          <cell r="QD1141">
            <v>0</v>
          </cell>
          <cell r="QE1141">
            <v>0</v>
          </cell>
          <cell r="QM1141">
            <v>0</v>
          </cell>
          <cell r="QN1141">
            <v>0</v>
          </cell>
          <cell r="QO1141">
            <v>0</v>
          </cell>
          <cell r="QP1141">
            <v>0</v>
          </cell>
          <cell r="QQ1141">
            <v>0</v>
          </cell>
          <cell r="QR1141">
            <v>0</v>
          </cell>
          <cell r="QZ1141">
            <v>0</v>
          </cell>
          <cell r="RA1141">
            <v>0</v>
          </cell>
          <cell r="RB1141">
            <v>8.5500000000000007</v>
          </cell>
          <cell r="RC1141">
            <v>0</v>
          </cell>
          <cell r="RD1141">
            <v>0</v>
          </cell>
          <cell r="RE1141">
            <v>5.7</v>
          </cell>
          <cell r="RP1141">
            <v>0</v>
          </cell>
          <cell r="SA1141">
            <v>0</v>
          </cell>
          <cell r="AOM1141" t="str">
            <v>Сметный расчет</v>
          </cell>
        </row>
        <row r="1142">
          <cell r="B1142" t="str">
            <v>Приобретение легковых автомобилей (3 шт.)</v>
          </cell>
          <cell r="C1142" t="str">
            <v>I_000-56-1-07.10-0172</v>
          </cell>
          <cell r="K1142">
            <v>0</v>
          </cell>
          <cell r="S1142" t="str">
            <v xml:space="preserve"> </v>
          </cell>
          <cell r="V1142">
            <v>0</v>
          </cell>
          <cell r="CC1142">
            <v>0</v>
          </cell>
          <cell r="DG1142">
            <v>0</v>
          </cell>
          <cell r="EK1142">
            <v>0</v>
          </cell>
          <cell r="OJ1142">
            <v>0</v>
          </cell>
          <cell r="OP1142">
            <v>0</v>
          </cell>
          <cell r="OQ1142">
            <v>0</v>
          </cell>
          <cell r="OR1142">
            <v>0</v>
          </cell>
          <cell r="OS1142">
            <v>0</v>
          </cell>
          <cell r="OZ1142">
            <v>0</v>
          </cell>
          <cell r="PD1142">
            <v>0</v>
          </cell>
          <cell r="PF1142">
            <v>0</v>
          </cell>
          <cell r="PH1142">
            <v>0</v>
          </cell>
          <cell r="PZ1142">
            <v>0</v>
          </cell>
          <cell r="QA1142">
            <v>0</v>
          </cell>
          <cell r="QB1142">
            <v>0</v>
          </cell>
          <cell r="QC1142">
            <v>0</v>
          </cell>
          <cell r="QD1142">
            <v>0</v>
          </cell>
          <cell r="QE1142">
            <v>0</v>
          </cell>
          <cell r="QM1142">
            <v>0</v>
          </cell>
          <cell r="QN1142">
            <v>0</v>
          </cell>
          <cell r="QO1142">
            <v>0</v>
          </cell>
          <cell r="QP1142">
            <v>0</v>
          </cell>
          <cell r="QQ1142">
            <v>0</v>
          </cell>
          <cell r="QR1142">
            <v>0</v>
          </cell>
          <cell r="QZ1142">
            <v>0</v>
          </cell>
          <cell r="RA1142">
            <v>0</v>
          </cell>
          <cell r="RB1142">
            <v>0</v>
          </cell>
          <cell r="RC1142">
            <v>0</v>
          </cell>
          <cell r="RD1142">
            <v>0</v>
          </cell>
          <cell r="RE1142">
            <v>0</v>
          </cell>
          <cell r="RP1142">
            <v>0</v>
          </cell>
          <cell r="SA1142">
            <v>0</v>
          </cell>
          <cell r="AOM1142" t="str">
            <v>Сметный расчет</v>
          </cell>
        </row>
        <row r="1143">
          <cell r="B1143" t="str">
            <v>Приобретение автобусов (4 шт.)</v>
          </cell>
          <cell r="C1143" t="str">
            <v>I_000-56-1-07.10-0167</v>
          </cell>
          <cell r="K1143">
            <v>2018</v>
          </cell>
          <cell r="S1143" t="str">
            <v xml:space="preserve"> </v>
          </cell>
          <cell r="V1143">
            <v>0</v>
          </cell>
          <cell r="CC1143">
            <v>0</v>
          </cell>
          <cell r="DG1143">
            <v>0</v>
          </cell>
          <cell r="EK1143">
            <v>6591.68</v>
          </cell>
          <cell r="OJ1143">
            <v>0</v>
          </cell>
          <cell r="OP1143">
            <v>10531.967810000002</v>
          </cell>
          <cell r="OQ1143">
            <v>0</v>
          </cell>
          <cell r="OR1143">
            <v>0</v>
          </cell>
          <cell r="OS1143">
            <v>10520.567810000002</v>
          </cell>
          <cell r="OZ1143">
            <v>0</v>
          </cell>
          <cell r="PD1143">
            <v>0</v>
          </cell>
          <cell r="PF1143">
            <v>0</v>
          </cell>
          <cell r="PH1143">
            <v>10531.967810000002</v>
          </cell>
          <cell r="PZ1143">
            <v>0</v>
          </cell>
          <cell r="QA1143">
            <v>0</v>
          </cell>
          <cell r="QB1143">
            <v>0</v>
          </cell>
          <cell r="QC1143">
            <v>0</v>
          </cell>
          <cell r="QD1143">
            <v>0</v>
          </cell>
          <cell r="QE1143">
            <v>0</v>
          </cell>
          <cell r="QM1143">
            <v>0</v>
          </cell>
          <cell r="QN1143">
            <v>0</v>
          </cell>
          <cell r="QO1143">
            <v>0</v>
          </cell>
          <cell r="QP1143">
            <v>0</v>
          </cell>
          <cell r="QQ1143">
            <v>0</v>
          </cell>
          <cell r="QR1143">
            <v>0</v>
          </cell>
          <cell r="QZ1143">
            <v>0</v>
          </cell>
          <cell r="RA1143">
            <v>0</v>
          </cell>
          <cell r="RB1143">
            <v>11.4</v>
          </cell>
          <cell r="RC1143">
            <v>0</v>
          </cell>
          <cell r="RD1143">
            <v>0</v>
          </cell>
          <cell r="RE1143">
            <v>11.4</v>
          </cell>
          <cell r="RP1143">
            <v>5833.99</v>
          </cell>
          <cell r="SA1143">
            <v>0</v>
          </cell>
          <cell r="AOM1143" t="str">
            <v>Расчет стоимости</v>
          </cell>
        </row>
        <row r="1144">
          <cell r="B1144" t="str">
            <v>Приобретение фронтального погрузчика на колесном шасси (1 шт.)</v>
          </cell>
          <cell r="C1144" t="str">
            <v>I_000-56-1-07.10-0168</v>
          </cell>
          <cell r="K1144">
            <v>2018</v>
          </cell>
          <cell r="S1144" t="str">
            <v xml:space="preserve"> </v>
          </cell>
          <cell r="V1144">
            <v>0</v>
          </cell>
          <cell r="CC1144">
            <v>0</v>
          </cell>
          <cell r="DG1144">
            <v>0</v>
          </cell>
          <cell r="EK1144">
            <v>4491.75</v>
          </cell>
          <cell r="OJ1144">
            <v>0</v>
          </cell>
          <cell r="OP1144">
            <v>3806.98729</v>
          </cell>
          <cell r="OQ1144">
            <v>0</v>
          </cell>
          <cell r="OR1144">
            <v>0</v>
          </cell>
          <cell r="OS1144">
            <v>3804.23729</v>
          </cell>
          <cell r="OZ1144">
            <v>0</v>
          </cell>
          <cell r="PD1144">
            <v>0</v>
          </cell>
          <cell r="PF1144">
            <v>0</v>
          </cell>
          <cell r="PH1144">
            <v>3806.98729</v>
          </cell>
          <cell r="PZ1144">
            <v>0</v>
          </cell>
          <cell r="QA1144">
            <v>0</v>
          </cell>
          <cell r="QB1144">
            <v>0</v>
          </cell>
          <cell r="QC1144">
            <v>0</v>
          </cell>
          <cell r="QD1144">
            <v>0</v>
          </cell>
          <cell r="QE1144">
            <v>0</v>
          </cell>
          <cell r="QM1144">
            <v>0</v>
          </cell>
          <cell r="QN1144">
            <v>0</v>
          </cell>
          <cell r="QO1144">
            <v>0</v>
          </cell>
          <cell r="QP1144">
            <v>0</v>
          </cell>
          <cell r="QQ1144">
            <v>0</v>
          </cell>
          <cell r="QR1144">
            <v>0</v>
          </cell>
          <cell r="QZ1144">
            <v>0</v>
          </cell>
          <cell r="RA1144">
            <v>0</v>
          </cell>
          <cell r="RB1144">
            <v>2.75</v>
          </cell>
          <cell r="RC1144">
            <v>0</v>
          </cell>
          <cell r="RD1144">
            <v>0</v>
          </cell>
          <cell r="RE1144">
            <v>2.75</v>
          </cell>
          <cell r="RP1144">
            <v>0</v>
          </cell>
          <cell r="SA1144">
            <v>0</v>
          </cell>
          <cell r="AOM1144" t="str">
            <v>Расчет стоимости</v>
          </cell>
        </row>
        <row r="1145">
          <cell r="B1145" t="str">
            <v>Приобретение экскаваторов-погрузчиков на колесном шасси (4 шт.)</v>
          </cell>
          <cell r="C1145" t="str">
            <v>I_000-56-1-07.10-0169</v>
          </cell>
          <cell r="K1145">
            <v>2018</v>
          </cell>
          <cell r="S1145" t="str">
            <v xml:space="preserve"> </v>
          </cell>
          <cell r="V1145">
            <v>0</v>
          </cell>
          <cell r="CC1145">
            <v>0</v>
          </cell>
          <cell r="DG1145">
            <v>0</v>
          </cell>
          <cell r="EK1145">
            <v>10331</v>
          </cell>
          <cell r="OJ1145">
            <v>0</v>
          </cell>
          <cell r="OP1145">
            <v>16967.92712</v>
          </cell>
          <cell r="OQ1145">
            <v>0</v>
          </cell>
          <cell r="OR1145">
            <v>0</v>
          </cell>
          <cell r="OS1145">
            <v>16956.92712</v>
          </cell>
          <cell r="OZ1145">
            <v>0</v>
          </cell>
          <cell r="PD1145">
            <v>0</v>
          </cell>
          <cell r="PF1145">
            <v>8745.7627100000009</v>
          </cell>
          <cell r="PH1145">
            <v>8222.1644100000012</v>
          </cell>
          <cell r="PZ1145">
            <v>0</v>
          </cell>
          <cell r="QA1145">
            <v>0</v>
          </cell>
          <cell r="QB1145">
            <v>0</v>
          </cell>
          <cell r="QC1145">
            <v>0</v>
          </cell>
          <cell r="QD1145">
            <v>0</v>
          </cell>
          <cell r="QE1145">
            <v>0</v>
          </cell>
          <cell r="QM1145">
            <v>0</v>
          </cell>
          <cell r="QN1145">
            <v>0</v>
          </cell>
          <cell r="QO1145">
            <v>0</v>
          </cell>
          <cell r="QP1145">
            <v>0</v>
          </cell>
          <cell r="QQ1145">
            <v>0</v>
          </cell>
          <cell r="QR1145">
            <v>0</v>
          </cell>
          <cell r="QZ1145">
            <v>0</v>
          </cell>
          <cell r="RA1145">
            <v>0</v>
          </cell>
          <cell r="RB1145">
            <v>11</v>
          </cell>
          <cell r="RC1145">
            <v>0</v>
          </cell>
          <cell r="RD1145">
            <v>0</v>
          </cell>
          <cell r="RE1145">
            <v>11</v>
          </cell>
          <cell r="RP1145">
            <v>9689.1739999999991</v>
          </cell>
          <cell r="SA1145">
            <v>0</v>
          </cell>
          <cell r="AOM1145" t="str">
            <v>Расчет стоимости</v>
          </cell>
        </row>
        <row r="1146">
          <cell r="B1146" t="str">
            <v>Приобретение фрезерно-роторного снегоочистителя (1 шт.)</v>
          </cell>
          <cell r="C1146" t="str">
            <v>I_000-56-1-07.10-0170</v>
          </cell>
          <cell r="K1146">
            <v>0</v>
          </cell>
          <cell r="S1146" t="str">
            <v xml:space="preserve"> </v>
          </cell>
          <cell r="V1146">
            <v>0</v>
          </cell>
          <cell r="CC1146">
            <v>0</v>
          </cell>
          <cell r="DG1146">
            <v>0</v>
          </cell>
          <cell r="EK1146">
            <v>0</v>
          </cell>
          <cell r="OJ1146">
            <v>0</v>
          </cell>
          <cell r="OP1146">
            <v>0</v>
          </cell>
          <cell r="OQ1146">
            <v>0</v>
          </cell>
          <cell r="OR1146">
            <v>0</v>
          </cell>
          <cell r="OS1146">
            <v>0</v>
          </cell>
          <cell r="OZ1146">
            <v>0</v>
          </cell>
          <cell r="PD1146">
            <v>0</v>
          </cell>
          <cell r="PF1146">
            <v>0</v>
          </cell>
          <cell r="PH1146">
            <v>0</v>
          </cell>
          <cell r="PZ1146">
            <v>0</v>
          </cell>
          <cell r="QA1146">
            <v>0</v>
          </cell>
          <cell r="QB1146">
            <v>0</v>
          </cell>
          <cell r="QC1146">
            <v>0</v>
          </cell>
          <cell r="QD1146">
            <v>0</v>
          </cell>
          <cell r="QE1146">
            <v>0</v>
          </cell>
          <cell r="QM1146">
            <v>0</v>
          </cell>
          <cell r="QN1146">
            <v>0</v>
          </cell>
          <cell r="QO1146">
            <v>0</v>
          </cell>
          <cell r="QP1146">
            <v>0</v>
          </cell>
          <cell r="QQ1146">
            <v>0</v>
          </cell>
          <cell r="QR1146">
            <v>0</v>
          </cell>
          <cell r="QZ1146">
            <v>0</v>
          </cell>
          <cell r="RA1146">
            <v>0</v>
          </cell>
          <cell r="RB1146">
            <v>0</v>
          </cell>
          <cell r="RC1146">
            <v>0</v>
          </cell>
          <cell r="RD1146">
            <v>0</v>
          </cell>
          <cell r="RE1146">
            <v>0</v>
          </cell>
          <cell r="RP1146">
            <v>0</v>
          </cell>
          <cell r="SA1146">
            <v>0</v>
          </cell>
          <cell r="AOM1146" t="str">
            <v>Сметный расчет</v>
          </cell>
        </row>
        <row r="1147">
          <cell r="B1147" t="str">
            <v>Приобретение фрезерно-роторного снегоочистителя (1 шт.)</v>
          </cell>
          <cell r="C1147" t="str">
            <v>I_000-56-1-07.10-0171</v>
          </cell>
          <cell r="K1147">
            <v>0</v>
          </cell>
          <cell r="S1147" t="str">
            <v xml:space="preserve"> </v>
          </cell>
          <cell r="V1147">
            <v>0</v>
          </cell>
          <cell r="CC1147">
            <v>0</v>
          </cell>
          <cell r="DG1147">
            <v>0</v>
          </cell>
          <cell r="EK1147">
            <v>0</v>
          </cell>
          <cell r="OJ1147">
            <v>0</v>
          </cell>
          <cell r="OP1147">
            <v>0</v>
          </cell>
          <cell r="OQ1147">
            <v>0</v>
          </cell>
          <cell r="OR1147">
            <v>0</v>
          </cell>
          <cell r="OS1147">
            <v>0</v>
          </cell>
          <cell r="OZ1147">
            <v>0</v>
          </cell>
          <cell r="PD1147">
            <v>0</v>
          </cell>
          <cell r="PF1147">
            <v>0</v>
          </cell>
          <cell r="PH1147">
            <v>0</v>
          </cell>
          <cell r="PZ1147">
            <v>0</v>
          </cell>
          <cell r="QA1147">
            <v>0</v>
          </cell>
          <cell r="QB1147">
            <v>0</v>
          </cell>
          <cell r="QC1147">
            <v>0</v>
          </cell>
          <cell r="QD1147">
            <v>0</v>
          </cell>
          <cell r="QE1147">
            <v>0</v>
          </cell>
          <cell r="QM1147">
            <v>0</v>
          </cell>
          <cell r="QN1147">
            <v>0</v>
          </cell>
          <cell r="QO1147">
            <v>0</v>
          </cell>
          <cell r="QP1147">
            <v>0</v>
          </cell>
          <cell r="QQ1147">
            <v>0</v>
          </cell>
          <cell r="QR1147">
            <v>0</v>
          </cell>
          <cell r="QZ1147">
            <v>0</v>
          </cell>
          <cell r="RA1147">
            <v>0</v>
          </cell>
          <cell r="RB1147">
            <v>0</v>
          </cell>
          <cell r="RC1147">
            <v>0</v>
          </cell>
          <cell r="RD1147">
            <v>0</v>
          </cell>
          <cell r="RE1147">
            <v>0</v>
          </cell>
          <cell r="RP1147">
            <v>0</v>
          </cell>
          <cell r="SA1147">
            <v>0</v>
          </cell>
          <cell r="AOM1147" t="str">
            <v>Сметный расчет</v>
          </cell>
        </row>
        <row r="1148">
          <cell r="B1148" t="str">
            <v>Приобретение автомобильных подъёмников, высотой подъема от 18 до 26 метров (2 шт.)</v>
          </cell>
          <cell r="C1148" t="str">
            <v>I_000-56-1-07.10-0175</v>
          </cell>
          <cell r="K1148">
            <v>2018</v>
          </cell>
          <cell r="S1148" t="str">
            <v xml:space="preserve"> </v>
          </cell>
          <cell r="V1148">
            <v>0</v>
          </cell>
          <cell r="CC1148">
            <v>0</v>
          </cell>
          <cell r="DG1148">
            <v>0</v>
          </cell>
          <cell r="EK1148">
            <v>5.7</v>
          </cell>
          <cell r="OJ1148">
            <v>0</v>
          </cell>
          <cell r="OP1148">
            <v>10249.20282</v>
          </cell>
          <cell r="OQ1148">
            <v>0</v>
          </cell>
          <cell r="OR1148">
            <v>0</v>
          </cell>
          <cell r="OS1148">
            <v>10243.50282</v>
          </cell>
          <cell r="OZ1148">
            <v>0</v>
          </cell>
          <cell r="PD1148">
            <v>0</v>
          </cell>
          <cell r="PF1148">
            <v>0</v>
          </cell>
          <cell r="PH1148">
            <v>10249.20282</v>
          </cell>
          <cell r="PZ1148">
            <v>0</v>
          </cell>
          <cell r="QA1148">
            <v>0</v>
          </cell>
          <cell r="QB1148">
            <v>0</v>
          </cell>
          <cell r="QC1148">
            <v>0</v>
          </cell>
          <cell r="QD1148">
            <v>0</v>
          </cell>
          <cell r="QE1148">
            <v>0</v>
          </cell>
          <cell r="QM1148">
            <v>0</v>
          </cell>
          <cell r="QN1148">
            <v>0</v>
          </cell>
          <cell r="QO1148">
            <v>0</v>
          </cell>
          <cell r="QP1148">
            <v>0</v>
          </cell>
          <cell r="QQ1148">
            <v>0</v>
          </cell>
          <cell r="QR1148">
            <v>0</v>
          </cell>
          <cell r="QZ1148">
            <v>0</v>
          </cell>
          <cell r="RA1148">
            <v>0</v>
          </cell>
          <cell r="RB1148">
            <v>5.7</v>
          </cell>
          <cell r="RC1148">
            <v>0</v>
          </cell>
          <cell r="RD1148">
            <v>0</v>
          </cell>
          <cell r="RE1148">
            <v>5.7</v>
          </cell>
          <cell r="RP1148">
            <v>12087.333329999999</v>
          </cell>
          <cell r="SA1148">
            <v>0</v>
          </cell>
          <cell r="AOM1148" t="str">
            <v>Расчет стоимости</v>
          </cell>
        </row>
        <row r="1149">
          <cell r="B1149" t="str">
            <v>Приобретение полуприцепов тяжеловозов, грузоподъемностью от 20 до 40 т (1 шт.)</v>
          </cell>
          <cell r="C1149" t="str">
            <v>I_000-56-1-07.10-0177</v>
          </cell>
          <cell r="K1149">
            <v>2019</v>
          </cell>
          <cell r="S1149" t="str">
            <v xml:space="preserve"> </v>
          </cell>
          <cell r="V1149">
            <v>0</v>
          </cell>
          <cell r="CC1149">
            <v>0</v>
          </cell>
          <cell r="DG1149">
            <v>0</v>
          </cell>
          <cell r="EK1149">
            <v>0</v>
          </cell>
          <cell r="OJ1149">
            <v>0</v>
          </cell>
          <cell r="OP1149">
            <v>1641.72453</v>
          </cell>
          <cell r="OQ1149">
            <v>0</v>
          </cell>
          <cell r="OR1149">
            <v>0</v>
          </cell>
          <cell r="OS1149">
            <v>1639.37453</v>
          </cell>
          <cell r="OZ1149">
            <v>2.35</v>
          </cell>
          <cell r="PD1149">
            <v>0</v>
          </cell>
          <cell r="PF1149">
            <v>0</v>
          </cell>
          <cell r="PH1149">
            <v>1639.37453</v>
          </cell>
          <cell r="PZ1149">
            <v>0</v>
          </cell>
          <cell r="QA1149">
            <v>0</v>
          </cell>
          <cell r="QB1149">
            <v>0</v>
          </cell>
          <cell r="QC1149">
            <v>0</v>
          </cell>
          <cell r="QD1149">
            <v>0</v>
          </cell>
          <cell r="QE1149">
            <v>0</v>
          </cell>
          <cell r="QM1149">
            <v>0</v>
          </cell>
          <cell r="QN1149">
            <v>0</v>
          </cell>
          <cell r="QO1149">
            <v>0</v>
          </cell>
          <cell r="QP1149">
            <v>0</v>
          </cell>
          <cell r="QQ1149">
            <v>0</v>
          </cell>
          <cell r="QR1149">
            <v>0</v>
          </cell>
          <cell r="QZ1149">
            <v>0</v>
          </cell>
          <cell r="RA1149">
            <v>0</v>
          </cell>
          <cell r="RB1149">
            <v>2.35</v>
          </cell>
          <cell r="RC1149">
            <v>0</v>
          </cell>
          <cell r="RD1149">
            <v>0</v>
          </cell>
          <cell r="RE1149">
            <v>0</v>
          </cell>
          <cell r="RP1149">
            <v>1934.4619400000001</v>
          </cell>
          <cell r="SA1149">
            <v>0</v>
          </cell>
          <cell r="AOM1149" t="str">
            <v>Сметный расчет</v>
          </cell>
        </row>
        <row r="1150">
          <cell r="B1150" t="str">
            <v>Приобретение вил грузовых (1 шт.)</v>
          </cell>
          <cell r="C1150" t="str">
            <v>I_000-56-1-07.10-0178</v>
          </cell>
          <cell r="K1150">
            <v>0</v>
          </cell>
          <cell r="S1150" t="str">
            <v xml:space="preserve"> </v>
          </cell>
          <cell r="V1150">
            <v>0</v>
          </cell>
          <cell r="CC1150">
            <v>0</v>
          </cell>
          <cell r="DG1150">
            <v>0</v>
          </cell>
          <cell r="EK1150">
            <v>0</v>
          </cell>
          <cell r="OJ1150">
            <v>0</v>
          </cell>
          <cell r="OP1150">
            <v>0</v>
          </cell>
          <cell r="OQ1150">
            <v>0</v>
          </cell>
          <cell r="OR1150">
            <v>0</v>
          </cell>
          <cell r="OS1150">
            <v>0</v>
          </cell>
          <cell r="OZ1150">
            <v>0</v>
          </cell>
          <cell r="PD1150">
            <v>0</v>
          </cell>
          <cell r="PF1150">
            <v>0</v>
          </cell>
          <cell r="PH1150">
            <v>0</v>
          </cell>
          <cell r="PZ1150">
            <v>0</v>
          </cell>
          <cell r="QA1150">
            <v>0</v>
          </cell>
          <cell r="QB1150">
            <v>0</v>
          </cell>
          <cell r="QC1150">
            <v>0</v>
          </cell>
          <cell r="QD1150">
            <v>0</v>
          </cell>
          <cell r="QE1150">
            <v>0</v>
          </cell>
          <cell r="QM1150">
            <v>0</v>
          </cell>
          <cell r="QN1150">
            <v>0</v>
          </cell>
          <cell r="QO1150">
            <v>0</v>
          </cell>
          <cell r="QP1150">
            <v>0</v>
          </cell>
          <cell r="QQ1150">
            <v>0</v>
          </cell>
          <cell r="QR1150">
            <v>0</v>
          </cell>
          <cell r="QZ1150">
            <v>0</v>
          </cell>
          <cell r="RA1150">
            <v>0</v>
          </cell>
          <cell r="RB1150">
            <v>0</v>
          </cell>
          <cell r="RC1150">
            <v>0</v>
          </cell>
          <cell r="RD1150">
            <v>0</v>
          </cell>
          <cell r="RE1150">
            <v>0</v>
          </cell>
          <cell r="RP1150">
            <v>0</v>
          </cell>
          <cell r="SA1150">
            <v>0</v>
          </cell>
          <cell r="AOM1150" t="str">
            <v>Сметный расчет</v>
          </cell>
        </row>
        <row r="1151">
          <cell r="B1151" t="str">
            <v>Приобретение кунга для автомобиля (1 шт.)</v>
          </cell>
          <cell r="C1151" t="str">
            <v>I_000-56-1-07.10-0179</v>
          </cell>
          <cell r="K1151">
            <v>2018</v>
          </cell>
          <cell r="S1151" t="str">
            <v xml:space="preserve"> </v>
          </cell>
          <cell r="V1151">
            <v>0</v>
          </cell>
          <cell r="CC1151">
            <v>0</v>
          </cell>
          <cell r="DG1151">
            <v>0</v>
          </cell>
          <cell r="EK1151">
            <v>0</v>
          </cell>
          <cell r="OJ1151">
            <v>0</v>
          </cell>
          <cell r="OP1151">
            <v>69.5</v>
          </cell>
          <cell r="OQ1151">
            <v>0</v>
          </cell>
          <cell r="OR1151">
            <v>0</v>
          </cell>
          <cell r="OS1151">
            <v>69.5</v>
          </cell>
          <cell r="OZ1151">
            <v>0</v>
          </cell>
          <cell r="PD1151">
            <v>0</v>
          </cell>
          <cell r="PF1151">
            <v>0</v>
          </cell>
          <cell r="PH1151">
            <v>69.5</v>
          </cell>
          <cell r="PZ1151">
            <v>0</v>
          </cell>
          <cell r="QA1151">
            <v>0</v>
          </cell>
          <cell r="QB1151">
            <v>0</v>
          </cell>
          <cell r="QC1151">
            <v>0</v>
          </cell>
          <cell r="QD1151">
            <v>0</v>
          </cell>
          <cell r="QE1151">
            <v>0</v>
          </cell>
          <cell r="QM1151">
            <v>0</v>
          </cell>
          <cell r="QN1151">
            <v>0</v>
          </cell>
          <cell r="QO1151">
            <v>0</v>
          </cell>
          <cell r="QP1151">
            <v>0</v>
          </cell>
          <cell r="QQ1151">
            <v>0</v>
          </cell>
          <cell r="QR1151">
            <v>0</v>
          </cell>
          <cell r="QZ1151">
            <v>0</v>
          </cell>
          <cell r="RA1151">
            <v>0</v>
          </cell>
          <cell r="RB1151">
            <v>69.5</v>
          </cell>
          <cell r="RC1151">
            <v>0</v>
          </cell>
          <cell r="RD1151">
            <v>0</v>
          </cell>
          <cell r="RE1151">
            <v>69.5</v>
          </cell>
          <cell r="RP1151">
            <v>69.5</v>
          </cell>
          <cell r="SA1151">
            <v>0</v>
          </cell>
          <cell r="AOM1151" t="str">
            <v>Расчет стоимости</v>
          </cell>
        </row>
        <row r="1152">
          <cell r="B1152" t="str">
            <v>Приобретение экскаватора-погрузчика на колесном шасси (1 шт.)</v>
          </cell>
          <cell r="C1152" t="str">
            <v>I_000-56-1-07.10-0180</v>
          </cell>
          <cell r="K1152">
            <v>2018</v>
          </cell>
          <cell r="S1152" t="str">
            <v xml:space="preserve"> </v>
          </cell>
          <cell r="V1152">
            <v>0</v>
          </cell>
          <cell r="CC1152">
            <v>0</v>
          </cell>
          <cell r="DG1152">
            <v>0</v>
          </cell>
          <cell r="EK1152">
            <v>4432.75</v>
          </cell>
          <cell r="OJ1152">
            <v>0</v>
          </cell>
          <cell r="OP1152">
            <v>3756.98729</v>
          </cell>
          <cell r="OQ1152">
            <v>0</v>
          </cell>
          <cell r="OR1152">
            <v>0</v>
          </cell>
          <cell r="OS1152">
            <v>3754.23729</v>
          </cell>
          <cell r="OZ1152">
            <v>0</v>
          </cell>
          <cell r="PD1152">
            <v>0</v>
          </cell>
          <cell r="PF1152">
            <v>0</v>
          </cell>
          <cell r="PH1152">
            <v>3756.98729</v>
          </cell>
          <cell r="PZ1152">
            <v>0</v>
          </cell>
          <cell r="QA1152">
            <v>0</v>
          </cell>
          <cell r="QB1152">
            <v>0</v>
          </cell>
          <cell r="QC1152">
            <v>0</v>
          </cell>
          <cell r="QD1152">
            <v>0</v>
          </cell>
          <cell r="QE1152">
            <v>0</v>
          </cell>
          <cell r="QM1152">
            <v>0</v>
          </cell>
          <cell r="QN1152">
            <v>0</v>
          </cell>
          <cell r="QO1152">
            <v>0</v>
          </cell>
          <cell r="QP1152">
            <v>0</v>
          </cell>
          <cell r="QQ1152">
            <v>0</v>
          </cell>
          <cell r="QR1152">
            <v>0</v>
          </cell>
          <cell r="QZ1152">
            <v>0</v>
          </cell>
          <cell r="RA1152">
            <v>0</v>
          </cell>
          <cell r="RB1152">
            <v>2.75</v>
          </cell>
          <cell r="RC1152">
            <v>0</v>
          </cell>
          <cell r="RD1152">
            <v>0</v>
          </cell>
          <cell r="RE1152">
            <v>2.75</v>
          </cell>
          <cell r="RP1152">
            <v>0</v>
          </cell>
          <cell r="SA1152">
            <v>0</v>
          </cell>
          <cell r="AOM1152" t="str">
            <v>Расчет стоимости</v>
          </cell>
        </row>
        <row r="1153">
          <cell r="B1153" t="str">
            <v>Приобретение бурильно-крановых машин (2 шт.)</v>
          </cell>
          <cell r="C1153" t="str">
            <v>I_000-56-1-07.10-0181</v>
          </cell>
          <cell r="K1153">
            <v>2025</v>
          </cell>
          <cell r="S1153" t="str">
            <v xml:space="preserve"> </v>
          </cell>
          <cell r="V1153">
            <v>0</v>
          </cell>
          <cell r="CC1153">
            <v>0</v>
          </cell>
          <cell r="DG1153">
            <v>0</v>
          </cell>
          <cell r="EK1153">
            <v>0</v>
          </cell>
          <cell r="OJ1153">
            <v>0</v>
          </cell>
          <cell r="OP1153">
            <v>11675.44744</v>
          </cell>
          <cell r="OQ1153">
            <v>0</v>
          </cell>
          <cell r="OR1153">
            <v>0</v>
          </cell>
          <cell r="OS1153">
            <v>11669.94744</v>
          </cell>
          <cell r="OZ1153">
            <v>7014.4304900000006</v>
          </cell>
          <cell r="PD1153">
            <v>0</v>
          </cell>
          <cell r="PF1153">
            <v>0</v>
          </cell>
          <cell r="PH1153">
            <v>4661.0169499999993</v>
          </cell>
          <cell r="PZ1153">
            <v>0</v>
          </cell>
          <cell r="QA1153">
            <v>0</v>
          </cell>
          <cell r="QB1153">
            <v>0</v>
          </cell>
          <cell r="QC1153">
            <v>0</v>
          </cell>
          <cell r="QD1153">
            <v>0</v>
          </cell>
          <cell r="QE1153">
            <v>0</v>
          </cell>
          <cell r="QM1153">
            <v>0</v>
          </cell>
          <cell r="QN1153">
            <v>0</v>
          </cell>
          <cell r="QO1153">
            <v>0</v>
          </cell>
          <cell r="QP1153">
            <v>0</v>
          </cell>
          <cell r="QQ1153">
            <v>0</v>
          </cell>
          <cell r="QR1153">
            <v>0</v>
          </cell>
          <cell r="QZ1153">
            <v>0</v>
          </cell>
          <cell r="RA1153">
            <v>0</v>
          </cell>
          <cell r="RB1153">
            <v>5.5</v>
          </cell>
          <cell r="RC1153">
            <v>0</v>
          </cell>
          <cell r="RD1153">
            <v>0</v>
          </cell>
          <cell r="RE1153">
            <v>0</v>
          </cell>
          <cell r="RP1153">
            <v>5500</v>
          </cell>
          <cell r="SA1153">
            <v>0</v>
          </cell>
          <cell r="AOM1153" t="str">
            <v>Сметный расчет</v>
          </cell>
        </row>
        <row r="1154">
          <cell r="B1154" t="str">
            <v>Приобретение многофункциональных машин на гусеничном шасси (2 шт.)</v>
          </cell>
          <cell r="C1154" t="str">
            <v>I_000-56-1-07.10-0182</v>
          </cell>
          <cell r="K1154">
            <v>0</v>
          </cell>
          <cell r="S1154" t="str">
            <v xml:space="preserve"> </v>
          </cell>
          <cell r="V1154">
            <v>0</v>
          </cell>
          <cell r="CC1154">
            <v>0</v>
          </cell>
          <cell r="DG1154">
            <v>0</v>
          </cell>
          <cell r="EK1154">
            <v>0</v>
          </cell>
          <cell r="OJ1154">
            <v>0</v>
          </cell>
          <cell r="OP1154">
            <v>0</v>
          </cell>
          <cell r="OQ1154">
            <v>0</v>
          </cell>
          <cell r="OR1154">
            <v>0</v>
          </cell>
          <cell r="OS1154">
            <v>0</v>
          </cell>
          <cell r="OZ1154">
            <v>0</v>
          </cell>
          <cell r="PD1154">
            <v>0</v>
          </cell>
          <cell r="PF1154">
            <v>0</v>
          </cell>
          <cell r="PH1154">
            <v>0</v>
          </cell>
          <cell r="PZ1154">
            <v>0</v>
          </cell>
          <cell r="QA1154">
            <v>0</v>
          </cell>
          <cell r="QB1154">
            <v>0</v>
          </cell>
          <cell r="QC1154">
            <v>0</v>
          </cell>
          <cell r="QD1154">
            <v>0</v>
          </cell>
          <cell r="QE1154">
            <v>0</v>
          </cell>
          <cell r="QM1154">
            <v>0</v>
          </cell>
          <cell r="QN1154">
            <v>0</v>
          </cell>
          <cell r="QO1154">
            <v>0</v>
          </cell>
          <cell r="QP1154">
            <v>0</v>
          </cell>
          <cell r="QQ1154">
            <v>0</v>
          </cell>
          <cell r="QR1154">
            <v>0</v>
          </cell>
          <cell r="QZ1154">
            <v>0</v>
          </cell>
          <cell r="RA1154">
            <v>0</v>
          </cell>
          <cell r="RB1154">
            <v>0</v>
          </cell>
          <cell r="RC1154">
            <v>0</v>
          </cell>
          <cell r="RD1154">
            <v>0</v>
          </cell>
          <cell r="RE1154">
            <v>0</v>
          </cell>
          <cell r="RP1154">
            <v>0</v>
          </cell>
          <cell r="SA1154">
            <v>0</v>
          </cell>
          <cell r="AOM1154" t="str">
            <v>Сметный расчет</v>
          </cell>
        </row>
        <row r="1155">
          <cell r="B1155" t="str">
            <v>Приобретение транспортеров гусеничных (1 шт.)</v>
          </cell>
          <cell r="C1155" t="str">
            <v>I_000-56-1-07.10-0183</v>
          </cell>
          <cell r="K1155">
            <v>2025</v>
          </cell>
          <cell r="S1155" t="str">
            <v xml:space="preserve"> </v>
          </cell>
          <cell r="V1155">
            <v>0</v>
          </cell>
          <cell r="CC1155">
            <v>0</v>
          </cell>
          <cell r="DG1155">
            <v>0</v>
          </cell>
          <cell r="EK1155">
            <v>0</v>
          </cell>
          <cell r="OJ1155">
            <v>0</v>
          </cell>
          <cell r="OP1155">
            <v>17512.120780000001</v>
          </cell>
          <cell r="OQ1155">
            <v>0</v>
          </cell>
          <cell r="OR1155">
            <v>0</v>
          </cell>
          <cell r="OS1155">
            <v>17509.370780000001</v>
          </cell>
          <cell r="OZ1155">
            <v>17512.120780000001</v>
          </cell>
          <cell r="PD1155">
            <v>0</v>
          </cell>
          <cell r="PF1155">
            <v>0</v>
          </cell>
          <cell r="PH1155">
            <v>0</v>
          </cell>
          <cell r="PZ1155">
            <v>0</v>
          </cell>
          <cell r="QA1155">
            <v>0</v>
          </cell>
          <cell r="QB1155">
            <v>0</v>
          </cell>
          <cell r="QC1155">
            <v>0</v>
          </cell>
          <cell r="QD1155">
            <v>0</v>
          </cell>
          <cell r="QE1155">
            <v>0</v>
          </cell>
          <cell r="QM1155">
            <v>0</v>
          </cell>
          <cell r="QN1155">
            <v>0</v>
          </cell>
          <cell r="QO1155">
            <v>0</v>
          </cell>
          <cell r="QP1155">
            <v>0</v>
          </cell>
          <cell r="QQ1155">
            <v>0</v>
          </cell>
          <cell r="QR1155">
            <v>0</v>
          </cell>
          <cell r="QZ1155">
            <v>0</v>
          </cell>
          <cell r="RA1155">
            <v>0</v>
          </cell>
          <cell r="RB1155">
            <v>2.75</v>
          </cell>
          <cell r="RC1155">
            <v>0</v>
          </cell>
          <cell r="RD1155">
            <v>0</v>
          </cell>
          <cell r="RE1155">
            <v>0</v>
          </cell>
          <cell r="RP1155">
            <v>0</v>
          </cell>
          <cell r="SA1155">
            <v>0</v>
          </cell>
          <cell r="AOM1155" t="str">
            <v>Сметный расчет</v>
          </cell>
        </row>
        <row r="1156">
          <cell r="B1156" t="str">
            <v>Приобретение воздушных компрессоров на прицепе (3 шт.)</v>
          </cell>
          <cell r="C1156" t="str">
            <v>I_000-56-1-07.10-0184</v>
          </cell>
          <cell r="K1156">
            <v>0</v>
          </cell>
          <cell r="S1156" t="str">
            <v xml:space="preserve"> </v>
          </cell>
          <cell r="V1156">
            <v>0</v>
          </cell>
          <cell r="CC1156">
            <v>0</v>
          </cell>
          <cell r="DG1156">
            <v>0</v>
          </cell>
          <cell r="EK1156">
            <v>0</v>
          </cell>
          <cell r="OJ1156">
            <v>0</v>
          </cell>
          <cell r="OP1156">
            <v>0</v>
          </cell>
          <cell r="OQ1156">
            <v>0</v>
          </cell>
          <cell r="OR1156">
            <v>0</v>
          </cell>
          <cell r="OS1156">
            <v>0</v>
          </cell>
          <cell r="OZ1156">
            <v>0</v>
          </cell>
          <cell r="PD1156">
            <v>0</v>
          </cell>
          <cell r="PF1156">
            <v>0</v>
          </cell>
          <cell r="PH1156">
            <v>0</v>
          </cell>
          <cell r="PZ1156">
            <v>0</v>
          </cell>
          <cell r="QA1156">
            <v>0</v>
          </cell>
          <cell r="QB1156">
            <v>0</v>
          </cell>
          <cell r="QC1156">
            <v>0</v>
          </cell>
          <cell r="QD1156">
            <v>0</v>
          </cell>
          <cell r="QE1156">
            <v>0</v>
          </cell>
          <cell r="QM1156">
            <v>0</v>
          </cell>
          <cell r="QN1156">
            <v>0</v>
          </cell>
          <cell r="QO1156">
            <v>0</v>
          </cell>
          <cell r="QP1156">
            <v>0</v>
          </cell>
          <cell r="QQ1156">
            <v>0</v>
          </cell>
          <cell r="QR1156">
            <v>0</v>
          </cell>
          <cell r="QZ1156">
            <v>0</v>
          </cell>
          <cell r="RA1156">
            <v>0</v>
          </cell>
          <cell r="RB1156">
            <v>0</v>
          </cell>
          <cell r="RC1156">
            <v>0</v>
          </cell>
          <cell r="RD1156">
            <v>0</v>
          </cell>
          <cell r="RE1156">
            <v>0</v>
          </cell>
          <cell r="RP1156">
            <v>0</v>
          </cell>
          <cell r="SA1156">
            <v>0</v>
          </cell>
          <cell r="AOM1156" t="str">
            <v>Сметный расчет</v>
          </cell>
        </row>
        <row r="1157">
          <cell r="B1157" t="str">
            <v>Создание программно-технического комплекса Центра управления сетями в филиале ОАО "МРСК Северо-Запада" "Комиэнерго" (1 шт)</v>
          </cell>
          <cell r="C1157" t="str">
            <v>F_000-56-1-04.50-0955</v>
          </cell>
          <cell r="K1157">
            <v>2015</v>
          </cell>
          <cell r="S1157" t="str">
            <v>Сентябрь 2014</v>
          </cell>
          <cell r="V1157">
            <v>20495.805699999997</v>
          </cell>
          <cell r="CC1157">
            <v>13560</v>
          </cell>
          <cell r="DG1157">
            <v>0</v>
          </cell>
          <cell r="EK1157">
            <v>0</v>
          </cell>
          <cell r="OJ1157">
            <v>28980.99267</v>
          </cell>
          <cell r="OP1157">
            <v>28980.99267</v>
          </cell>
          <cell r="OQ1157">
            <v>1627.193</v>
          </cell>
          <cell r="OR1157">
            <v>17092.181629999999</v>
          </cell>
          <cell r="OS1157">
            <v>9432.9686099999999</v>
          </cell>
          <cell r="OZ1157">
            <v>0</v>
          </cell>
          <cell r="PD1157">
            <v>0</v>
          </cell>
          <cell r="PF1157">
            <v>0</v>
          </cell>
          <cell r="PH1157">
            <v>0</v>
          </cell>
          <cell r="PZ1157">
            <v>308.65616999999997</v>
          </cell>
          <cell r="QA1157">
            <v>266.16408999999999</v>
          </cell>
          <cell r="QB1157">
            <v>0</v>
          </cell>
          <cell r="QC1157">
            <v>0</v>
          </cell>
          <cell r="QD1157">
            <v>0</v>
          </cell>
          <cell r="QE1157">
            <v>0</v>
          </cell>
          <cell r="QM1157">
            <v>0</v>
          </cell>
          <cell r="QN1157">
            <v>212.76673</v>
          </cell>
          <cell r="QO1157">
            <v>0</v>
          </cell>
          <cell r="QP1157">
            <v>0</v>
          </cell>
          <cell r="QQ1157">
            <v>0</v>
          </cell>
          <cell r="QR1157">
            <v>0</v>
          </cell>
          <cell r="QZ1157">
            <v>0</v>
          </cell>
          <cell r="RA1157">
            <v>0</v>
          </cell>
          <cell r="RB1157">
            <v>0</v>
          </cell>
          <cell r="RC1157">
            <v>0</v>
          </cell>
          <cell r="RD1157">
            <v>0</v>
          </cell>
          <cell r="RE1157">
            <v>0</v>
          </cell>
          <cell r="RP1157">
            <v>0</v>
          </cell>
          <cell r="SA1157">
            <v>0</v>
          </cell>
          <cell r="AOM1157" t="str">
            <v>Сводка затрат</v>
          </cell>
        </row>
        <row r="1158">
          <cell r="B1158" t="str">
            <v>Приобретение легкового автомобиля повышенной проходимости (1 шт.)</v>
          </cell>
          <cell r="C1158" t="str">
            <v>F_000-56-1-07.10-0005</v>
          </cell>
          <cell r="K1158">
            <v>2015</v>
          </cell>
          <cell r="S1158" t="str">
            <v xml:space="preserve"> </v>
          </cell>
          <cell r="V1158">
            <v>2.85</v>
          </cell>
          <cell r="CC1158">
            <v>450</v>
          </cell>
          <cell r="DG1158">
            <v>0</v>
          </cell>
          <cell r="EK1158">
            <v>0</v>
          </cell>
          <cell r="OJ1158">
            <v>384.20593000000002</v>
          </cell>
          <cell r="OP1158">
            <v>384.20593000000002</v>
          </cell>
          <cell r="OQ1158">
            <v>0</v>
          </cell>
          <cell r="OR1158">
            <v>0</v>
          </cell>
          <cell r="OS1158">
            <v>381.35593</v>
          </cell>
          <cell r="OZ1158">
            <v>0</v>
          </cell>
          <cell r="PD1158">
            <v>0</v>
          </cell>
          <cell r="PF1158">
            <v>0</v>
          </cell>
          <cell r="PH1158">
            <v>0</v>
          </cell>
          <cell r="PZ1158">
            <v>0</v>
          </cell>
          <cell r="QA1158">
            <v>0</v>
          </cell>
          <cell r="QB1158">
            <v>0</v>
          </cell>
          <cell r="QC1158">
            <v>0</v>
          </cell>
          <cell r="QD1158">
            <v>0</v>
          </cell>
          <cell r="QE1158">
            <v>0</v>
          </cell>
          <cell r="QM1158">
            <v>0</v>
          </cell>
          <cell r="QN1158">
            <v>0</v>
          </cell>
          <cell r="QO1158">
            <v>0</v>
          </cell>
          <cell r="QP1158">
            <v>0</v>
          </cell>
          <cell r="QQ1158">
            <v>0</v>
          </cell>
          <cell r="QR1158">
            <v>0</v>
          </cell>
          <cell r="QZ1158">
            <v>0</v>
          </cell>
          <cell r="RA1158">
            <v>2.85</v>
          </cell>
          <cell r="RB1158">
            <v>0</v>
          </cell>
          <cell r="RC1158">
            <v>0</v>
          </cell>
          <cell r="RD1158">
            <v>0</v>
          </cell>
          <cell r="RE1158">
            <v>0</v>
          </cell>
          <cell r="RP1158">
            <v>0</v>
          </cell>
          <cell r="SA1158">
            <v>0</v>
          </cell>
          <cell r="AOM1158" t="str">
            <v>Расчет стоимости</v>
          </cell>
        </row>
        <row r="1159">
          <cell r="B1159" t="str">
            <v>Приобретение надводной лодки с мотором (1 шт.)</v>
          </cell>
          <cell r="C1159" t="str">
            <v>F_000-56-1-07.10-0021</v>
          </cell>
          <cell r="K1159">
            <v>2016</v>
          </cell>
          <cell r="S1159" t="str">
            <v xml:space="preserve"> </v>
          </cell>
          <cell r="V1159">
            <v>0</v>
          </cell>
          <cell r="CC1159">
            <v>316.8</v>
          </cell>
          <cell r="DG1159">
            <v>0</v>
          </cell>
          <cell r="EK1159">
            <v>0</v>
          </cell>
          <cell r="OJ1159">
            <v>266.94914999999997</v>
          </cell>
          <cell r="OP1159">
            <v>268.74914999999999</v>
          </cell>
          <cell r="OQ1159">
            <v>0</v>
          </cell>
          <cell r="OR1159">
            <v>0</v>
          </cell>
          <cell r="OS1159">
            <v>266.94914999999997</v>
          </cell>
          <cell r="OZ1159">
            <v>0</v>
          </cell>
          <cell r="PD1159">
            <v>1.8</v>
          </cell>
          <cell r="PF1159">
            <v>0</v>
          </cell>
          <cell r="PH1159">
            <v>0</v>
          </cell>
          <cell r="PZ1159">
            <v>0</v>
          </cell>
          <cell r="QA1159">
            <v>0</v>
          </cell>
          <cell r="QB1159">
            <v>0</v>
          </cell>
          <cell r="QC1159">
            <v>0</v>
          </cell>
          <cell r="QD1159">
            <v>0</v>
          </cell>
          <cell r="QE1159">
            <v>0</v>
          </cell>
          <cell r="QM1159">
            <v>0</v>
          </cell>
          <cell r="QN1159">
            <v>0</v>
          </cell>
          <cell r="QO1159">
            <v>0</v>
          </cell>
          <cell r="QP1159">
            <v>0</v>
          </cell>
          <cell r="QQ1159">
            <v>0</v>
          </cell>
          <cell r="QR1159">
            <v>0</v>
          </cell>
          <cell r="QZ1159">
            <v>0</v>
          </cell>
          <cell r="RA1159">
            <v>0</v>
          </cell>
          <cell r="RB1159">
            <v>1.8</v>
          </cell>
          <cell r="RC1159">
            <v>1.8</v>
          </cell>
          <cell r="RD1159">
            <v>0</v>
          </cell>
          <cell r="RE1159">
            <v>0</v>
          </cell>
          <cell r="RP1159">
            <v>0</v>
          </cell>
          <cell r="SA1159">
            <v>0</v>
          </cell>
          <cell r="AOM1159" t="str">
            <v>Расчет стоимости</v>
          </cell>
        </row>
        <row r="1160">
          <cell r="B1160" t="str">
            <v>Приобретение автокранов повышенной проходимости колесной формулой 6*6 (2 шт.)</v>
          </cell>
          <cell r="C1160" t="str">
            <v>I_000-56-1-07.10-0186</v>
          </cell>
          <cell r="K1160">
            <v>0</v>
          </cell>
          <cell r="S1160" t="str">
            <v xml:space="preserve"> </v>
          </cell>
          <cell r="V1160">
            <v>0</v>
          </cell>
          <cell r="CC1160">
            <v>0</v>
          </cell>
          <cell r="DG1160">
            <v>0</v>
          </cell>
          <cell r="EK1160">
            <v>0</v>
          </cell>
          <cell r="OJ1160">
            <v>0</v>
          </cell>
          <cell r="OP1160">
            <v>0</v>
          </cell>
          <cell r="OQ1160">
            <v>0</v>
          </cell>
          <cell r="OR1160">
            <v>0</v>
          </cell>
          <cell r="OS1160">
            <v>0</v>
          </cell>
          <cell r="OZ1160">
            <v>0</v>
          </cell>
          <cell r="PD1160">
            <v>0</v>
          </cell>
          <cell r="PF1160">
            <v>0</v>
          </cell>
          <cell r="PH1160">
            <v>0</v>
          </cell>
          <cell r="PZ1160">
            <v>0</v>
          </cell>
          <cell r="QA1160">
            <v>0</v>
          </cell>
          <cell r="QB1160">
            <v>0</v>
          </cell>
          <cell r="QC1160">
            <v>0</v>
          </cell>
          <cell r="QD1160">
            <v>0</v>
          </cell>
          <cell r="QE1160">
            <v>0</v>
          </cell>
          <cell r="QM1160">
            <v>0</v>
          </cell>
          <cell r="QN1160">
            <v>0</v>
          </cell>
          <cell r="QO1160">
            <v>0</v>
          </cell>
          <cell r="QP1160">
            <v>0</v>
          </cell>
          <cell r="QQ1160">
            <v>0</v>
          </cell>
          <cell r="QR1160">
            <v>0</v>
          </cell>
          <cell r="QZ1160">
            <v>0</v>
          </cell>
          <cell r="RA1160">
            <v>0</v>
          </cell>
          <cell r="RB1160">
            <v>0</v>
          </cell>
          <cell r="RC1160">
            <v>0</v>
          </cell>
          <cell r="RD1160">
            <v>0</v>
          </cell>
          <cell r="RE1160">
            <v>0</v>
          </cell>
          <cell r="RP1160">
            <v>0</v>
          </cell>
          <cell r="SA1160">
            <v>0</v>
          </cell>
          <cell r="AOM1160" t="str">
            <v>Сметный расчет</v>
          </cell>
        </row>
        <row r="1161">
          <cell r="B1161" t="str">
            <v>Приобретение бульдозеров (4 шт.)</v>
          </cell>
          <cell r="C1161" t="str">
            <v>I_000-56-1-07.10-0188</v>
          </cell>
          <cell r="K1161">
            <v>0</v>
          </cell>
          <cell r="S1161" t="str">
            <v xml:space="preserve"> </v>
          </cell>
          <cell r="V1161">
            <v>0</v>
          </cell>
          <cell r="CC1161">
            <v>0</v>
          </cell>
          <cell r="DG1161">
            <v>0</v>
          </cell>
          <cell r="EK1161">
            <v>0</v>
          </cell>
          <cell r="OJ1161">
            <v>0</v>
          </cell>
          <cell r="OP1161">
            <v>0</v>
          </cell>
          <cell r="OQ1161">
            <v>0</v>
          </cell>
          <cell r="OR1161">
            <v>0</v>
          </cell>
          <cell r="OS1161">
            <v>0</v>
          </cell>
          <cell r="OZ1161">
            <v>0</v>
          </cell>
          <cell r="PD1161">
            <v>0</v>
          </cell>
          <cell r="PF1161">
            <v>0</v>
          </cell>
          <cell r="PH1161">
            <v>0</v>
          </cell>
          <cell r="PZ1161">
            <v>0</v>
          </cell>
          <cell r="QA1161">
            <v>0</v>
          </cell>
          <cell r="QB1161">
            <v>0</v>
          </cell>
          <cell r="QC1161">
            <v>0</v>
          </cell>
          <cell r="QD1161">
            <v>0</v>
          </cell>
          <cell r="QE1161">
            <v>0</v>
          </cell>
          <cell r="QM1161">
            <v>0</v>
          </cell>
          <cell r="QN1161">
            <v>0</v>
          </cell>
          <cell r="QO1161">
            <v>0</v>
          </cell>
          <cell r="QP1161">
            <v>0</v>
          </cell>
          <cell r="QQ1161">
            <v>0</v>
          </cell>
          <cell r="QR1161">
            <v>0</v>
          </cell>
          <cell r="QZ1161">
            <v>0</v>
          </cell>
          <cell r="RA1161">
            <v>0</v>
          </cell>
          <cell r="RB1161">
            <v>0</v>
          </cell>
          <cell r="RC1161">
            <v>0</v>
          </cell>
          <cell r="RD1161">
            <v>0</v>
          </cell>
          <cell r="RE1161">
            <v>0</v>
          </cell>
          <cell r="RP1161">
            <v>0</v>
          </cell>
          <cell r="SA1161">
            <v>0</v>
          </cell>
          <cell r="AOM1161" t="str">
            <v>Сметный расчет</v>
          </cell>
        </row>
        <row r="1162">
          <cell r="B1162" t="str">
            <v>Приобретение оборудования центра обработки данных (53 шт.)</v>
          </cell>
          <cell r="C1162" t="str">
            <v>F_000-56-1-07.20-0104</v>
          </cell>
          <cell r="K1162">
            <v>2019</v>
          </cell>
          <cell r="S1162" t="str">
            <v xml:space="preserve"> </v>
          </cell>
          <cell r="V1162">
            <v>0</v>
          </cell>
          <cell r="CC1162">
            <v>7511.7048599999998</v>
          </cell>
          <cell r="DG1162">
            <v>14291.074999999999</v>
          </cell>
          <cell r="EK1162">
            <v>6802.1132799999996</v>
          </cell>
          <cell r="OJ1162">
            <v>6365.8515699999998</v>
          </cell>
          <cell r="OP1162">
            <v>24388.434829999998</v>
          </cell>
          <cell r="OQ1162">
            <v>0</v>
          </cell>
          <cell r="OR1162">
            <v>0</v>
          </cell>
          <cell r="OS1162">
            <v>24388.434829999998</v>
          </cell>
          <cell r="OZ1162">
            <v>147</v>
          </cell>
          <cell r="PD1162">
            <v>8051.7584699999998</v>
          </cell>
          <cell r="PF1162">
            <v>7986.10167</v>
          </cell>
          <cell r="PH1162">
            <v>1837.7231200000001</v>
          </cell>
          <cell r="PZ1162">
            <v>0</v>
          </cell>
          <cell r="QA1162">
            <v>0</v>
          </cell>
          <cell r="QB1162">
            <v>0</v>
          </cell>
          <cell r="QC1162">
            <v>0</v>
          </cell>
          <cell r="QD1162">
            <v>0</v>
          </cell>
          <cell r="QE1162">
            <v>0</v>
          </cell>
          <cell r="QM1162">
            <v>0</v>
          </cell>
          <cell r="QN1162">
            <v>0</v>
          </cell>
          <cell r="QO1162">
            <v>0</v>
          </cell>
          <cell r="QP1162">
            <v>0</v>
          </cell>
          <cell r="QQ1162">
            <v>0</v>
          </cell>
          <cell r="QR1162">
            <v>0</v>
          </cell>
          <cell r="QZ1162">
            <v>0</v>
          </cell>
          <cell r="RA1162">
            <v>0</v>
          </cell>
          <cell r="RB1162">
            <v>0</v>
          </cell>
          <cell r="RC1162">
            <v>0</v>
          </cell>
          <cell r="RD1162">
            <v>0</v>
          </cell>
          <cell r="RE1162">
            <v>0</v>
          </cell>
          <cell r="RP1162">
            <v>0</v>
          </cell>
          <cell r="SA1162">
            <v>0</v>
          </cell>
          <cell r="AOM1162" t="str">
            <v>Сметный расчет</v>
          </cell>
        </row>
        <row r="1163">
          <cell r="B1163" t="str">
            <v>Приобретение оборудования серверных площадок (22 шт.)</v>
          </cell>
          <cell r="C1163" t="str">
            <v>F_000-56-1-07.20-0105</v>
          </cell>
          <cell r="K1163">
            <v>2018</v>
          </cell>
          <cell r="S1163" t="str">
            <v xml:space="preserve"> </v>
          </cell>
          <cell r="V1163">
            <v>0</v>
          </cell>
          <cell r="CC1163">
            <v>0</v>
          </cell>
          <cell r="DG1163">
            <v>3206.8926799999999</v>
          </cell>
          <cell r="EK1163">
            <v>3865.4333999999999</v>
          </cell>
          <cell r="OJ1163">
            <v>0</v>
          </cell>
          <cell r="OP1163">
            <v>5993.4966700000004</v>
          </cell>
          <cell r="OQ1163">
            <v>0</v>
          </cell>
          <cell r="OR1163">
            <v>0</v>
          </cell>
          <cell r="OS1163">
            <v>5993.4966700000004</v>
          </cell>
          <cell r="OZ1163">
            <v>0</v>
          </cell>
          <cell r="PD1163">
            <v>2320.6288000000004</v>
          </cell>
          <cell r="PF1163">
            <v>397.07684999999998</v>
          </cell>
          <cell r="PH1163">
            <v>3275.7910200000001</v>
          </cell>
          <cell r="PZ1163">
            <v>0</v>
          </cell>
          <cell r="QA1163">
            <v>0</v>
          </cell>
          <cell r="QB1163">
            <v>0</v>
          </cell>
          <cell r="QC1163">
            <v>0</v>
          </cell>
          <cell r="QD1163">
            <v>0</v>
          </cell>
          <cell r="QE1163">
            <v>0</v>
          </cell>
          <cell r="QM1163">
            <v>0</v>
          </cell>
          <cell r="QN1163">
            <v>0</v>
          </cell>
          <cell r="QO1163">
            <v>0</v>
          </cell>
          <cell r="QP1163">
            <v>0</v>
          </cell>
          <cell r="QQ1163">
            <v>0</v>
          </cell>
          <cell r="QR1163">
            <v>0</v>
          </cell>
          <cell r="QZ1163">
            <v>0</v>
          </cell>
          <cell r="RA1163">
            <v>0</v>
          </cell>
          <cell r="RB1163">
            <v>0</v>
          </cell>
          <cell r="RC1163">
            <v>0</v>
          </cell>
          <cell r="RD1163">
            <v>0</v>
          </cell>
          <cell r="RE1163">
            <v>0</v>
          </cell>
          <cell r="RP1163">
            <v>0</v>
          </cell>
          <cell r="SA1163">
            <v>0</v>
          </cell>
          <cell r="AOM1163" t="str">
            <v>Расчет стоимости</v>
          </cell>
        </row>
        <row r="1164">
          <cell r="B1164" t="str">
            <v>Построение, унификация и оптимизация инфраструктурных сервисов (18 шт.)</v>
          </cell>
          <cell r="C1164" t="str">
            <v>F_000-56-1-07.20-0107</v>
          </cell>
          <cell r="K1164">
            <v>2022</v>
          </cell>
          <cell r="S1164" t="str">
            <v xml:space="preserve"> </v>
          </cell>
          <cell r="V1164">
            <v>0</v>
          </cell>
          <cell r="CC1164">
            <v>1067.9476000000002</v>
          </cell>
          <cell r="DG1164">
            <v>0</v>
          </cell>
          <cell r="EK1164">
            <v>1626.0641900000001</v>
          </cell>
          <cell r="OJ1164">
            <v>971.54271000000006</v>
          </cell>
          <cell r="OP1164">
            <v>4202.6923800000004</v>
          </cell>
          <cell r="OQ1164">
            <v>0</v>
          </cell>
          <cell r="OR1164">
            <v>0</v>
          </cell>
          <cell r="OS1164">
            <v>4202.6923800000004</v>
          </cell>
          <cell r="OZ1164">
            <v>1675.1630700000001</v>
          </cell>
          <cell r="PD1164">
            <v>0</v>
          </cell>
          <cell r="PF1164">
            <v>580.71450000000004</v>
          </cell>
          <cell r="PH1164">
            <v>975.27210000000002</v>
          </cell>
          <cell r="PZ1164">
            <v>0</v>
          </cell>
          <cell r="QA1164">
            <v>0</v>
          </cell>
          <cell r="QB1164">
            <v>0</v>
          </cell>
          <cell r="QC1164">
            <v>0</v>
          </cell>
          <cell r="QD1164">
            <v>0</v>
          </cell>
          <cell r="QE1164">
            <v>0</v>
          </cell>
          <cell r="QM1164">
            <v>0</v>
          </cell>
          <cell r="QN1164">
            <v>0</v>
          </cell>
          <cell r="QO1164">
            <v>0</v>
          </cell>
          <cell r="QP1164">
            <v>0</v>
          </cell>
          <cell r="QQ1164">
            <v>0</v>
          </cell>
          <cell r="QR1164">
            <v>0</v>
          </cell>
          <cell r="QZ1164">
            <v>0</v>
          </cell>
          <cell r="RA1164">
            <v>435.96</v>
          </cell>
          <cell r="RB1164">
            <v>0</v>
          </cell>
          <cell r="RC1164">
            <v>0</v>
          </cell>
          <cell r="RD1164">
            <v>0</v>
          </cell>
          <cell r="RE1164">
            <v>0</v>
          </cell>
          <cell r="RP1164">
            <v>210</v>
          </cell>
          <cell r="SA1164">
            <v>0</v>
          </cell>
          <cell r="AOM1164" t="str">
            <v>Сметный расчет</v>
          </cell>
        </row>
        <row r="1165">
          <cell r="B1165" t="str">
            <v>Приобретение оборудования для автоматизизации рабочих мест пользователя (29 шт.)</v>
          </cell>
          <cell r="C1165" t="str">
            <v>F_000-56-1-07.20-0108</v>
          </cell>
          <cell r="K1165">
            <v>2017</v>
          </cell>
          <cell r="S1165" t="str">
            <v xml:space="preserve"> </v>
          </cell>
          <cell r="V1165">
            <v>0</v>
          </cell>
          <cell r="CC1165">
            <v>498.56</v>
          </cell>
          <cell r="DG1165">
            <v>1738.9972400000001</v>
          </cell>
          <cell r="EK1165">
            <v>1508.74694</v>
          </cell>
          <cell r="OJ1165">
            <v>422.50846000000001</v>
          </cell>
          <cell r="OP1165">
            <v>3174.8340400000002</v>
          </cell>
          <cell r="OQ1165">
            <v>0</v>
          </cell>
          <cell r="OR1165">
            <v>0</v>
          </cell>
          <cell r="OS1165">
            <v>3174.8340400000002</v>
          </cell>
          <cell r="OZ1165">
            <v>0</v>
          </cell>
          <cell r="PD1165">
            <v>1420.3451200000002</v>
          </cell>
          <cell r="PF1165">
            <v>1331.98046</v>
          </cell>
          <cell r="PH1165">
            <v>0</v>
          </cell>
          <cell r="PZ1165">
            <v>0</v>
          </cell>
          <cell r="QA1165">
            <v>0</v>
          </cell>
          <cell r="QB1165">
            <v>0</v>
          </cell>
          <cell r="QC1165">
            <v>0</v>
          </cell>
          <cell r="QD1165">
            <v>0</v>
          </cell>
          <cell r="QE1165">
            <v>0</v>
          </cell>
          <cell r="QM1165">
            <v>0</v>
          </cell>
          <cell r="QN1165">
            <v>0</v>
          </cell>
          <cell r="QO1165">
            <v>0</v>
          </cell>
          <cell r="QP1165">
            <v>0</v>
          </cell>
          <cell r="QQ1165">
            <v>0</v>
          </cell>
          <cell r="QR1165">
            <v>0</v>
          </cell>
          <cell r="QZ1165">
            <v>0</v>
          </cell>
          <cell r="RA1165">
            <v>0</v>
          </cell>
          <cell r="RB1165">
            <v>0</v>
          </cell>
          <cell r="RC1165">
            <v>0</v>
          </cell>
          <cell r="RD1165">
            <v>0</v>
          </cell>
          <cell r="RE1165">
            <v>0</v>
          </cell>
          <cell r="RP1165">
            <v>0</v>
          </cell>
          <cell r="SA1165">
            <v>0</v>
          </cell>
          <cell r="AOM1165" t="str">
            <v>Расчет стоимости</v>
          </cell>
        </row>
        <row r="1166">
          <cell r="B1166" t="str">
            <v>Приобретение оборудования и приборов для эксплуатации (21 шт.)</v>
          </cell>
          <cell r="C1166" t="str">
            <v>F_000-56-1-07.30-0105</v>
          </cell>
          <cell r="K1166">
            <v>2018</v>
          </cell>
          <cell r="S1166" t="str">
            <v xml:space="preserve"> </v>
          </cell>
          <cell r="V1166">
            <v>0</v>
          </cell>
          <cell r="CC1166">
            <v>5809.9859999999999</v>
          </cell>
          <cell r="DG1166">
            <v>851.48794999999996</v>
          </cell>
          <cell r="EK1166">
            <v>918.29600000000005</v>
          </cell>
          <cell r="OJ1166">
            <v>4602.6067800000001</v>
          </cell>
          <cell r="OP1166">
            <v>6481.3336900000004</v>
          </cell>
          <cell r="OQ1166">
            <v>0</v>
          </cell>
          <cell r="OR1166">
            <v>0</v>
          </cell>
          <cell r="OS1166">
            <v>6481.3336900000004</v>
          </cell>
          <cell r="OZ1166">
            <v>0</v>
          </cell>
          <cell r="PD1166">
            <v>578.91</v>
          </cell>
          <cell r="PF1166">
            <v>1168.7999599999998</v>
          </cell>
          <cell r="PH1166">
            <v>131.01694999999998</v>
          </cell>
          <cell r="PZ1166">
            <v>0</v>
          </cell>
          <cell r="QA1166">
            <v>0</v>
          </cell>
          <cell r="QB1166">
            <v>0</v>
          </cell>
          <cell r="QC1166">
            <v>0</v>
          </cell>
          <cell r="QD1166">
            <v>0</v>
          </cell>
          <cell r="QE1166">
            <v>0</v>
          </cell>
          <cell r="QM1166">
            <v>0</v>
          </cell>
          <cell r="QN1166">
            <v>0</v>
          </cell>
          <cell r="QO1166">
            <v>0</v>
          </cell>
          <cell r="QP1166">
            <v>0</v>
          </cell>
          <cell r="QQ1166">
            <v>0</v>
          </cell>
          <cell r="QR1166">
            <v>0</v>
          </cell>
          <cell r="QZ1166">
            <v>0</v>
          </cell>
          <cell r="RA1166">
            <v>0</v>
          </cell>
          <cell r="RB1166">
            <v>378.91</v>
          </cell>
          <cell r="RC1166">
            <v>0</v>
          </cell>
          <cell r="RD1166">
            <v>378.91</v>
          </cell>
          <cell r="RE1166">
            <v>0</v>
          </cell>
          <cell r="RP1166">
            <v>0</v>
          </cell>
          <cell r="SA1166">
            <v>0</v>
          </cell>
          <cell r="AOM1166" t="str">
            <v>Расчет стоимости</v>
          </cell>
        </row>
        <row r="1167">
          <cell r="B1167" t="str">
            <v>Приобретение оборудования и приборов для диагностики, испытаний и измерений (33 шт.)</v>
          </cell>
          <cell r="C1167" t="str">
            <v>F_000-56-1-07.30-0106</v>
          </cell>
          <cell r="K1167">
            <v>2024</v>
          </cell>
          <cell r="S1167" t="str">
            <v xml:space="preserve"> </v>
          </cell>
          <cell r="V1167">
            <v>0</v>
          </cell>
          <cell r="CC1167">
            <v>0</v>
          </cell>
          <cell r="DG1167">
            <v>2539.9381500000004</v>
          </cell>
          <cell r="EK1167">
            <v>4692.3359799999998</v>
          </cell>
          <cell r="OJ1167">
            <v>0</v>
          </cell>
          <cell r="OP1167">
            <v>14763.502049999999</v>
          </cell>
          <cell r="OQ1167">
            <v>0</v>
          </cell>
          <cell r="OR1167">
            <v>0</v>
          </cell>
          <cell r="OS1167">
            <v>14763.502049999999</v>
          </cell>
          <cell r="OZ1167">
            <v>8447.0716999999986</v>
          </cell>
          <cell r="PD1167">
            <v>784.64561000000003</v>
          </cell>
          <cell r="PF1167">
            <v>2487.4398399999995</v>
          </cell>
          <cell r="PH1167">
            <v>3044.3449000000005</v>
          </cell>
          <cell r="PZ1167">
            <v>0</v>
          </cell>
          <cell r="QA1167">
            <v>0</v>
          </cell>
          <cell r="QB1167">
            <v>0</v>
          </cell>
          <cell r="QC1167">
            <v>0</v>
          </cell>
          <cell r="QD1167">
            <v>0</v>
          </cell>
          <cell r="QE1167">
            <v>0</v>
          </cell>
          <cell r="QM1167">
            <v>0</v>
          </cell>
          <cell r="QN1167">
            <v>0</v>
          </cell>
          <cell r="QO1167">
            <v>0</v>
          </cell>
          <cell r="QP1167">
            <v>0</v>
          </cell>
          <cell r="QQ1167">
            <v>0</v>
          </cell>
          <cell r="QR1167">
            <v>0</v>
          </cell>
          <cell r="QZ1167">
            <v>0</v>
          </cell>
          <cell r="RA1167">
            <v>0</v>
          </cell>
          <cell r="RB1167">
            <v>367.29815000000002</v>
          </cell>
          <cell r="RC1167">
            <v>0</v>
          </cell>
          <cell r="RD1167">
            <v>367.29815000000002</v>
          </cell>
          <cell r="RE1167">
            <v>0</v>
          </cell>
          <cell r="RP1167">
            <v>155</v>
          </cell>
          <cell r="SA1167">
            <v>0</v>
          </cell>
          <cell r="AOM1167" t="str">
            <v>Сметный расчет</v>
          </cell>
        </row>
        <row r="1168">
          <cell r="B1168" t="str">
            <v>Приобретение измерительных приборов и устройств РЗА (23 шт.)</v>
          </cell>
          <cell r="C1168" t="str">
            <v>F_000-56-1-07.30-0107</v>
          </cell>
          <cell r="K1168">
            <v>2019</v>
          </cell>
          <cell r="S1168" t="str">
            <v xml:space="preserve"> </v>
          </cell>
          <cell r="V1168">
            <v>0</v>
          </cell>
          <cell r="CC1168">
            <v>2700</v>
          </cell>
          <cell r="DG1168">
            <v>2497</v>
          </cell>
          <cell r="EK1168">
            <v>1191.376</v>
          </cell>
          <cell r="OJ1168">
            <v>0</v>
          </cell>
          <cell r="OP1168">
            <v>12709.00569</v>
          </cell>
          <cell r="OQ1168">
            <v>0</v>
          </cell>
          <cell r="OR1168">
            <v>0</v>
          </cell>
          <cell r="OS1168">
            <v>12709.00569</v>
          </cell>
          <cell r="OZ1168">
            <v>7295.1277200000004</v>
          </cell>
          <cell r="PD1168">
            <v>2288.1356000000001</v>
          </cell>
          <cell r="PF1168">
            <v>2116.10169</v>
          </cell>
          <cell r="PH1168">
            <v>1009.64068</v>
          </cell>
          <cell r="PZ1168">
            <v>0</v>
          </cell>
          <cell r="QA1168">
            <v>0</v>
          </cell>
          <cell r="QB1168">
            <v>0</v>
          </cell>
          <cell r="QC1168">
            <v>0</v>
          </cell>
          <cell r="QD1168">
            <v>0</v>
          </cell>
          <cell r="QE1168">
            <v>0</v>
          </cell>
          <cell r="QM1168">
            <v>0</v>
          </cell>
          <cell r="QN1168">
            <v>0</v>
          </cell>
          <cell r="QO1168">
            <v>0</v>
          </cell>
          <cell r="QP1168">
            <v>0</v>
          </cell>
          <cell r="QQ1168">
            <v>0</v>
          </cell>
          <cell r="QR1168">
            <v>0</v>
          </cell>
          <cell r="QZ1168">
            <v>0</v>
          </cell>
          <cell r="RA1168">
            <v>0</v>
          </cell>
          <cell r="RB1168">
            <v>0</v>
          </cell>
          <cell r="RC1168">
            <v>0</v>
          </cell>
          <cell r="RD1168">
            <v>0</v>
          </cell>
          <cell r="RE1168">
            <v>0</v>
          </cell>
          <cell r="RP1168">
            <v>0</v>
          </cell>
          <cell r="SA1168">
            <v>0</v>
          </cell>
          <cell r="AOM1168" t="str">
            <v>Сметный расчет</v>
          </cell>
        </row>
        <row r="1169">
          <cell r="B1169" t="str">
            <v>Приобретение оборудования и приборов для контроля качества электроэнергии (43 шт.)</v>
          </cell>
          <cell r="C1169" t="str">
            <v>F_000-56-1-07.30-0108</v>
          </cell>
          <cell r="K1169">
            <v>2019</v>
          </cell>
          <cell r="S1169" t="str">
            <v xml:space="preserve"> </v>
          </cell>
          <cell r="V1169">
            <v>0</v>
          </cell>
          <cell r="CC1169">
            <v>3026.8720000000003</v>
          </cell>
          <cell r="DG1169">
            <v>2198.34</v>
          </cell>
          <cell r="EK1169">
            <v>0</v>
          </cell>
          <cell r="OJ1169">
            <v>1084.74576</v>
          </cell>
          <cell r="OP1169">
            <v>4570.5684799999999</v>
          </cell>
          <cell r="OQ1169">
            <v>0</v>
          </cell>
          <cell r="OR1169">
            <v>0</v>
          </cell>
          <cell r="OS1169">
            <v>4570.5684799999999</v>
          </cell>
          <cell r="OZ1169">
            <v>142.42272</v>
          </cell>
          <cell r="PD1169">
            <v>1480.4</v>
          </cell>
          <cell r="PF1169">
            <v>1863</v>
          </cell>
          <cell r="PH1169">
            <v>0</v>
          </cell>
          <cell r="PZ1169">
            <v>0</v>
          </cell>
          <cell r="QA1169">
            <v>0</v>
          </cell>
          <cell r="QB1169">
            <v>0</v>
          </cell>
          <cell r="QC1169">
            <v>0</v>
          </cell>
          <cell r="QD1169">
            <v>0</v>
          </cell>
          <cell r="QE1169">
            <v>0</v>
          </cell>
          <cell r="QM1169">
            <v>0</v>
          </cell>
          <cell r="QN1169">
            <v>0</v>
          </cell>
          <cell r="QO1169">
            <v>0</v>
          </cell>
          <cell r="QP1169">
            <v>0</v>
          </cell>
          <cell r="QQ1169">
            <v>0</v>
          </cell>
          <cell r="QR1169">
            <v>0</v>
          </cell>
          <cell r="QZ1169">
            <v>0</v>
          </cell>
          <cell r="RA1169">
            <v>0</v>
          </cell>
          <cell r="RB1169">
            <v>0</v>
          </cell>
          <cell r="RC1169">
            <v>0</v>
          </cell>
          <cell r="RD1169">
            <v>0</v>
          </cell>
          <cell r="RE1169">
            <v>0</v>
          </cell>
          <cell r="RP1169">
            <v>0</v>
          </cell>
          <cell r="SA1169">
            <v>0</v>
          </cell>
          <cell r="AOM1169" t="str">
            <v>Сметный расчет</v>
          </cell>
        </row>
        <row r="1170">
          <cell r="B1170" t="str">
            <v>Приобретение оборудования и приборов для производственного контроля и охраны труда (5 шт.)</v>
          </cell>
          <cell r="C1170" t="str">
            <v>F_000-56-1-07.30-0109</v>
          </cell>
          <cell r="K1170">
            <v>2017</v>
          </cell>
          <cell r="S1170" t="str">
            <v xml:space="preserve"> </v>
          </cell>
          <cell r="V1170">
            <v>0</v>
          </cell>
          <cell r="CC1170">
            <v>156.19660000000002</v>
          </cell>
          <cell r="DG1170">
            <v>841.79128000000003</v>
          </cell>
          <cell r="EK1170">
            <v>0</v>
          </cell>
          <cell r="OJ1170">
            <v>132.37</v>
          </cell>
          <cell r="OP1170">
            <v>905.81600000000003</v>
          </cell>
          <cell r="OQ1170">
            <v>0</v>
          </cell>
          <cell r="OR1170">
            <v>0</v>
          </cell>
          <cell r="OS1170">
            <v>905.81600000000003</v>
          </cell>
          <cell r="OZ1170">
            <v>0</v>
          </cell>
          <cell r="PD1170">
            <v>393.75</v>
          </cell>
          <cell r="PF1170">
            <v>379.69600000000003</v>
          </cell>
          <cell r="PH1170">
            <v>0</v>
          </cell>
          <cell r="PZ1170">
            <v>0</v>
          </cell>
          <cell r="QA1170">
            <v>0</v>
          </cell>
          <cell r="QB1170">
            <v>0</v>
          </cell>
          <cell r="QC1170">
            <v>0</v>
          </cell>
          <cell r="QD1170">
            <v>0</v>
          </cell>
          <cell r="QE1170">
            <v>0</v>
          </cell>
          <cell r="QM1170">
            <v>0</v>
          </cell>
          <cell r="QN1170">
            <v>0</v>
          </cell>
          <cell r="QO1170">
            <v>0</v>
          </cell>
          <cell r="QP1170">
            <v>0</v>
          </cell>
          <cell r="QQ1170">
            <v>0</v>
          </cell>
          <cell r="QR1170">
            <v>0</v>
          </cell>
          <cell r="QZ1170">
            <v>0</v>
          </cell>
          <cell r="RA1170">
            <v>0</v>
          </cell>
          <cell r="RB1170">
            <v>393.75</v>
          </cell>
          <cell r="RC1170">
            <v>393.75</v>
          </cell>
          <cell r="RD1170">
            <v>0</v>
          </cell>
          <cell r="RE1170">
            <v>0</v>
          </cell>
          <cell r="RP1170">
            <v>0</v>
          </cell>
          <cell r="SA1170">
            <v>0</v>
          </cell>
          <cell r="AOM1170" t="str">
            <v>Расчет стоимости</v>
          </cell>
        </row>
        <row r="1171">
          <cell r="B1171" t="str">
            <v>Приобретение оборудования связи (30 шт.)</v>
          </cell>
          <cell r="C1171" t="str">
            <v>F_000-56-1-07.30-0111</v>
          </cell>
          <cell r="K1171">
            <v>2019</v>
          </cell>
          <cell r="S1171" t="str">
            <v xml:space="preserve"> </v>
          </cell>
          <cell r="V1171">
            <v>0</v>
          </cell>
          <cell r="CC1171">
            <v>3724.7263000000003</v>
          </cell>
          <cell r="DG1171">
            <v>1978.2060000000001</v>
          </cell>
          <cell r="EK1171">
            <v>0</v>
          </cell>
          <cell r="OJ1171">
            <v>602.68475000000001</v>
          </cell>
          <cell r="OP1171">
            <v>6517.4924799999999</v>
          </cell>
          <cell r="OQ1171">
            <v>0</v>
          </cell>
          <cell r="OR1171">
            <v>0</v>
          </cell>
          <cell r="OS1171">
            <v>6517.4924799999999</v>
          </cell>
          <cell r="OZ1171">
            <v>1142.0990000000002</v>
          </cell>
          <cell r="PD1171">
            <v>2553.8629699999997</v>
          </cell>
          <cell r="PF1171">
            <v>1676.4457600000001</v>
          </cell>
          <cell r="PH1171">
            <v>542.4</v>
          </cell>
          <cell r="PZ1171">
            <v>0</v>
          </cell>
          <cell r="QA1171">
            <v>0</v>
          </cell>
          <cell r="QB1171">
            <v>0</v>
          </cell>
          <cell r="QC1171">
            <v>0</v>
          </cell>
          <cell r="QD1171">
            <v>0</v>
          </cell>
          <cell r="QE1171">
            <v>0</v>
          </cell>
          <cell r="QM1171">
            <v>0</v>
          </cell>
          <cell r="QN1171">
            <v>0</v>
          </cell>
          <cell r="QO1171">
            <v>0</v>
          </cell>
          <cell r="QP1171">
            <v>0</v>
          </cell>
          <cell r="QQ1171">
            <v>0</v>
          </cell>
          <cell r="QR1171">
            <v>0</v>
          </cell>
          <cell r="QZ1171">
            <v>0</v>
          </cell>
          <cell r="RA1171">
            <v>0</v>
          </cell>
          <cell r="RB1171">
            <v>0</v>
          </cell>
          <cell r="RC1171">
            <v>0</v>
          </cell>
          <cell r="RD1171">
            <v>0</v>
          </cell>
          <cell r="RE1171">
            <v>0</v>
          </cell>
          <cell r="RP1171">
            <v>640.03200000000004</v>
          </cell>
          <cell r="SA1171">
            <v>0</v>
          </cell>
          <cell r="AOM1171" t="str">
            <v>Сметный расчет</v>
          </cell>
        </row>
        <row r="1172">
          <cell r="B1172" t="str">
            <v>Организация связи по ВОЛС на участке ПС 110/10 кВ «Лемью» - ПС 220/110/10 кВ «Зеленоборск» (25 км) в Печорском районе</v>
          </cell>
          <cell r="C1172" t="str">
            <v>I_000-52-2-04.30-0001</v>
          </cell>
          <cell r="K1172">
            <v>2018</v>
          </cell>
          <cell r="S1172" t="str">
            <v>Январь 2017</v>
          </cell>
          <cell r="V1172">
            <v>0</v>
          </cell>
          <cell r="CC1172">
            <v>0</v>
          </cell>
          <cell r="DG1172">
            <v>904.17645000000005</v>
          </cell>
          <cell r="EK1172">
            <v>20634.795239999999</v>
          </cell>
          <cell r="OJ1172">
            <v>0</v>
          </cell>
          <cell r="OP1172">
            <v>18561.820800000001</v>
          </cell>
          <cell r="OQ1172">
            <v>476.73408999999998</v>
          </cell>
          <cell r="OR1172">
            <v>7522.3294699999997</v>
          </cell>
          <cell r="OS1172">
            <v>7881.9214400000001</v>
          </cell>
          <cell r="OZ1172">
            <v>0</v>
          </cell>
          <cell r="PD1172">
            <v>0</v>
          </cell>
          <cell r="PF1172">
            <v>6598.5703200000007</v>
          </cell>
          <cell r="PH1172">
            <v>11963.250479999999</v>
          </cell>
          <cell r="PZ1172">
            <v>0</v>
          </cell>
          <cell r="QA1172">
            <v>0</v>
          </cell>
          <cell r="QB1172">
            <v>893.89825000000008</v>
          </cell>
          <cell r="QC1172">
            <v>0</v>
          </cell>
          <cell r="QD1172">
            <v>341.63022000000001</v>
          </cell>
          <cell r="QE1172">
            <v>552.26803000000007</v>
          </cell>
          <cell r="QM1172">
            <v>0</v>
          </cell>
          <cell r="QN1172">
            <v>0</v>
          </cell>
          <cell r="QO1172">
            <v>1128.1953999999998</v>
          </cell>
          <cell r="QP1172">
            <v>0</v>
          </cell>
          <cell r="QQ1172">
            <v>0</v>
          </cell>
          <cell r="QR1172">
            <v>1128.1953999999998</v>
          </cell>
          <cell r="QZ1172">
            <v>0</v>
          </cell>
          <cell r="RA1172">
            <v>0</v>
          </cell>
          <cell r="RB1172">
            <v>0</v>
          </cell>
          <cell r="RC1172">
            <v>0</v>
          </cell>
          <cell r="RD1172">
            <v>0</v>
          </cell>
          <cell r="RE1172">
            <v>0</v>
          </cell>
          <cell r="RP1172">
            <v>0</v>
          </cell>
          <cell r="SA1172">
            <v>0</v>
          </cell>
          <cell r="AOM1172" t="str">
            <v>Сводка затрат</v>
          </cell>
        </row>
        <row r="1173">
          <cell r="B1173" t="str">
            <v>Строительство производственных помещений для персонала в с. Усть-Кулом Усть-Куломского района (ЮЭС) (площадь застройки здания - 144,65 кв.м.)</v>
          </cell>
          <cell r="C1173" t="str">
            <v>F_000-55-2-08.10-1522</v>
          </cell>
          <cell r="K1173">
            <v>2016</v>
          </cell>
          <cell r="S1173" t="str">
            <v>Ноябрь 2016</v>
          </cell>
          <cell r="V1173">
            <v>0</v>
          </cell>
          <cell r="CC1173">
            <v>738.52332000000001</v>
          </cell>
          <cell r="DG1173">
            <v>9292.2015399999982</v>
          </cell>
          <cell r="EK1173">
            <v>0</v>
          </cell>
          <cell r="OJ1173">
            <v>355</v>
          </cell>
          <cell r="OP1173">
            <v>8615.8547899999994</v>
          </cell>
          <cell r="OQ1173">
            <v>355</v>
          </cell>
          <cell r="OR1173">
            <v>7856.8892699999997</v>
          </cell>
          <cell r="OS1173">
            <v>0</v>
          </cell>
          <cell r="OZ1173">
            <v>0</v>
          </cell>
          <cell r="PD1173">
            <v>8260.8547899999994</v>
          </cell>
          <cell r="PF1173">
            <v>0</v>
          </cell>
          <cell r="PH1173">
            <v>0</v>
          </cell>
          <cell r="PZ1173">
            <v>0</v>
          </cell>
          <cell r="QA1173">
            <v>0</v>
          </cell>
          <cell r="QB1173">
            <v>355.49400000000003</v>
          </cell>
          <cell r="QC1173">
            <v>355.49400000000003</v>
          </cell>
          <cell r="QD1173">
            <v>0</v>
          </cell>
          <cell r="QE1173">
            <v>0</v>
          </cell>
          <cell r="QM1173">
            <v>0</v>
          </cell>
          <cell r="QN1173">
            <v>0</v>
          </cell>
          <cell r="QO1173">
            <v>28.029319999999998</v>
          </cell>
          <cell r="QP1173">
            <v>28.029319999999998</v>
          </cell>
          <cell r="QQ1173">
            <v>0</v>
          </cell>
          <cell r="QR1173">
            <v>0</v>
          </cell>
          <cell r="QZ1173">
            <v>0</v>
          </cell>
          <cell r="RA1173">
            <v>355</v>
          </cell>
          <cell r="RB1173">
            <v>16.942200000000014</v>
          </cell>
          <cell r="RC1173">
            <v>16.942200000000014</v>
          </cell>
          <cell r="RD1173">
            <v>0</v>
          </cell>
          <cell r="RE1173">
            <v>0</v>
          </cell>
          <cell r="RP1173">
            <v>0</v>
          </cell>
          <cell r="SA1173">
            <v>0</v>
          </cell>
          <cell r="AOM1173" t="str">
            <v>Сводка затрат</v>
          </cell>
        </row>
        <row r="1174">
          <cell r="B1174" t="str">
            <v>Приобретение автокрана повышенной проходимости колесной формулой 6*6 (1 шт.)</v>
          </cell>
          <cell r="C1174" t="str">
            <v>G_000-56-1-07.10-0125</v>
          </cell>
          <cell r="K1174">
            <v>2016</v>
          </cell>
          <cell r="S1174" t="str">
            <v xml:space="preserve"> </v>
          </cell>
          <cell r="V1174">
            <v>0</v>
          </cell>
          <cell r="CC1174">
            <v>2.85</v>
          </cell>
          <cell r="DG1174">
            <v>6498</v>
          </cell>
          <cell r="EK1174">
            <v>0</v>
          </cell>
          <cell r="OJ1174">
            <v>0</v>
          </cell>
          <cell r="OP1174">
            <v>5509.6296600000005</v>
          </cell>
          <cell r="OQ1174">
            <v>0</v>
          </cell>
          <cell r="OR1174">
            <v>0</v>
          </cell>
          <cell r="OS1174">
            <v>5506.7796600000001</v>
          </cell>
          <cell r="OZ1174">
            <v>0</v>
          </cell>
          <cell r="PD1174">
            <v>5509.6296600000005</v>
          </cell>
          <cell r="PF1174">
            <v>0</v>
          </cell>
          <cell r="PH1174">
            <v>0</v>
          </cell>
          <cell r="PZ1174">
            <v>0</v>
          </cell>
          <cell r="QA1174">
            <v>0</v>
          </cell>
          <cell r="QB1174">
            <v>0</v>
          </cell>
          <cell r="QC1174">
            <v>0</v>
          </cell>
          <cell r="QD1174">
            <v>0</v>
          </cell>
          <cell r="QE1174">
            <v>0</v>
          </cell>
          <cell r="QM1174">
            <v>0</v>
          </cell>
          <cell r="QN1174">
            <v>0</v>
          </cell>
          <cell r="QO1174">
            <v>0</v>
          </cell>
          <cell r="QP1174">
            <v>0</v>
          </cell>
          <cell r="QQ1174">
            <v>0</v>
          </cell>
          <cell r="QR1174">
            <v>0</v>
          </cell>
          <cell r="QZ1174">
            <v>0</v>
          </cell>
          <cell r="RA1174">
            <v>0</v>
          </cell>
          <cell r="RB1174">
            <v>2.85</v>
          </cell>
          <cell r="RC1174">
            <v>2.85</v>
          </cell>
          <cell r="RD1174">
            <v>0</v>
          </cell>
          <cell r="RE1174">
            <v>0</v>
          </cell>
          <cell r="RP1174">
            <v>0</v>
          </cell>
          <cell r="SA1174">
            <v>0</v>
          </cell>
          <cell r="AOM1174" t="str">
            <v>Расчет стоимости</v>
          </cell>
        </row>
        <row r="1175">
          <cell r="B1175" t="str">
            <v>Приобретение грузового тягача колесной формулой 6*6 (1 шт.)</v>
          </cell>
          <cell r="C1175" t="str">
            <v>G_000-56-1-07.10-0156</v>
          </cell>
          <cell r="K1175">
            <v>0</v>
          </cell>
          <cell r="S1175" t="str">
            <v xml:space="preserve"> </v>
          </cell>
          <cell r="V1175">
            <v>0</v>
          </cell>
          <cell r="CC1175">
            <v>0</v>
          </cell>
          <cell r="DG1175">
            <v>0</v>
          </cell>
          <cell r="EK1175">
            <v>0</v>
          </cell>
          <cell r="OJ1175">
            <v>0</v>
          </cell>
          <cell r="OP1175">
            <v>0</v>
          </cell>
          <cell r="OQ1175">
            <v>0</v>
          </cell>
          <cell r="OR1175">
            <v>0</v>
          </cell>
          <cell r="OS1175">
            <v>0</v>
          </cell>
          <cell r="OZ1175">
            <v>0</v>
          </cell>
          <cell r="PD1175">
            <v>0</v>
          </cell>
          <cell r="PF1175">
            <v>0</v>
          </cell>
          <cell r="PH1175">
            <v>0</v>
          </cell>
          <cell r="PZ1175">
            <v>0</v>
          </cell>
          <cell r="QA1175">
            <v>0</v>
          </cell>
          <cell r="QB1175">
            <v>0</v>
          </cell>
          <cell r="QC1175">
            <v>0</v>
          </cell>
          <cell r="QD1175">
            <v>0</v>
          </cell>
          <cell r="QE1175">
            <v>0</v>
          </cell>
          <cell r="QM1175">
            <v>0</v>
          </cell>
          <cell r="QN1175">
            <v>0</v>
          </cell>
          <cell r="QO1175">
            <v>0</v>
          </cell>
          <cell r="QP1175">
            <v>0</v>
          </cell>
          <cell r="QQ1175">
            <v>0</v>
          </cell>
          <cell r="QR1175">
            <v>0</v>
          </cell>
          <cell r="QZ1175">
            <v>0</v>
          </cell>
          <cell r="RA1175">
            <v>0</v>
          </cell>
          <cell r="RB1175">
            <v>0</v>
          </cell>
          <cell r="RC1175">
            <v>0</v>
          </cell>
          <cell r="RD1175">
            <v>0</v>
          </cell>
          <cell r="RE1175">
            <v>0</v>
          </cell>
          <cell r="RP1175">
            <v>0</v>
          </cell>
          <cell r="SA1175">
            <v>0</v>
          </cell>
          <cell r="AOM1175" t="str">
            <v>Сметный расчет</v>
          </cell>
        </row>
        <row r="1176">
          <cell r="B1176" t="str">
            <v>Приобретение экскаватора-погрузчика на колесном шасси (1 шт.)</v>
          </cell>
          <cell r="C1176" t="str">
            <v>G_000-56-1-07.10-0160</v>
          </cell>
          <cell r="K1176">
            <v>0</v>
          </cell>
          <cell r="S1176" t="str">
            <v xml:space="preserve"> </v>
          </cell>
          <cell r="V1176">
            <v>0</v>
          </cell>
          <cell r="CC1176">
            <v>0</v>
          </cell>
          <cell r="DG1176">
            <v>0</v>
          </cell>
          <cell r="EK1176">
            <v>0</v>
          </cell>
          <cell r="OJ1176">
            <v>0</v>
          </cell>
          <cell r="OP1176">
            <v>0</v>
          </cell>
          <cell r="OQ1176">
            <v>0</v>
          </cell>
          <cell r="OR1176">
            <v>0</v>
          </cell>
          <cell r="OS1176">
            <v>0</v>
          </cell>
          <cell r="OZ1176">
            <v>0</v>
          </cell>
          <cell r="PD1176">
            <v>0</v>
          </cell>
          <cell r="PF1176">
            <v>0</v>
          </cell>
          <cell r="PH1176">
            <v>0</v>
          </cell>
          <cell r="PZ1176">
            <v>0</v>
          </cell>
          <cell r="QA1176">
            <v>0</v>
          </cell>
          <cell r="QB1176">
            <v>0</v>
          </cell>
          <cell r="QC1176">
            <v>0</v>
          </cell>
          <cell r="QD1176">
            <v>0</v>
          </cell>
          <cell r="QE1176">
            <v>0</v>
          </cell>
          <cell r="QM1176">
            <v>0</v>
          </cell>
          <cell r="QN1176">
            <v>0</v>
          </cell>
          <cell r="QO1176">
            <v>0</v>
          </cell>
          <cell r="QP1176">
            <v>0</v>
          </cell>
          <cell r="QQ1176">
            <v>0</v>
          </cell>
          <cell r="QR1176">
            <v>0</v>
          </cell>
          <cell r="QZ1176">
            <v>0</v>
          </cell>
          <cell r="RA1176">
            <v>0</v>
          </cell>
          <cell r="RB1176">
            <v>0</v>
          </cell>
          <cell r="RC1176">
            <v>0</v>
          </cell>
          <cell r="RD1176">
            <v>0</v>
          </cell>
          <cell r="RE1176">
            <v>0</v>
          </cell>
          <cell r="RP1176">
            <v>0</v>
          </cell>
          <cell r="SA1176">
            <v>0</v>
          </cell>
          <cell r="AOM1176" t="str">
            <v>Сметный расчет</v>
          </cell>
        </row>
        <row r="1177">
          <cell r="B1177" t="str">
            <v>Приобретение автокранов повышенной проходимости колесной формулой 6*6 (3 шт.)</v>
          </cell>
          <cell r="C1177" t="str">
            <v>G_000-56-1-07.10-0103</v>
          </cell>
          <cell r="K1177">
            <v>0</v>
          </cell>
          <cell r="S1177" t="str">
            <v xml:space="preserve"> </v>
          </cell>
          <cell r="V1177">
            <v>0</v>
          </cell>
          <cell r="CC1177">
            <v>0</v>
          </cell>
          <cell r="DG1177">
            <v>0</v>
          </cell>
          <cell r="EK1177">
            <v>0</v>
          </cell>
          <cell r="OJ1177">
            <v>0</v>
          </cell>
          <cell r="OP1177">
            <v>0</v>
          </cell>
          <cell r="OQ1177">
            <v>0</v>
          </cell>
          <cell r="OR1177">
            <v>0</v>
          </cell>
          <cell r="OS1177">
            <v>0</v>
          </cell>
          <cell r="OZ1177">
            <v>0</v>
          </cell>
          <cell r="PD1177">
            <v>0</v>
          </cell>
          <cell r="PF1177">
            <v>0</v>
          </cell>
          <cell r="PH1177">
            <v>0</v>
          </cell>
          <cell r="PZ1177">
            <v>0</v>
          </cell>
          <cell r="QA1177">
            <v>0</v>
          </cell>
          <cell r="QB1177">
            <v>0</v>
          </cell>
          <cell r="QC1177">
            <v>0</v>
          </cell>
          <cell r="QD1177">
            <v>0</v>
          </cell>
          <cell r="QE1177">
            <v>0</v>
          </cell>
          <cell r="QM1177">
            <v>0</v>
          </cell>
          <cell r="QN1177">
            <v>0</v>
          </cell>
          <cell r="QO1177">
            <v>0</v>
          </cell>
          <cell r="QP1177">
            <v>0</v>
          </cell>
          <cell r="QQ1177">
            <v>0</v>
          </cell>
          <cell r="QR1177">
            <v>0</v>
          </cell>
          <cell r="QZ1177">
            <v>0</v>
          </cell>
          <cell r="RA1177">
            <v>0</v>
          </cell>
          <cell r="RB1177">
            <v>0</v>
          </cell>
          <cell r="RC1177">
            <v>0</v>
          </cell>
          <cell r="RD1177">
            <v>0</v>
          </cell>
          <cell r="RE1177">
            <v>0</v>
          </cell>
          <cell r="RP1177">
            <v>0</v>
          </cell>
          <cell r="SA1177">
            <v>0</v>
          </cell>
          <cell r="AOM1177" t="str">
            <v>Сметный расчет</v>
          </cell>
        </row>
        <row r="1178">
          <cell r="B1178" t="str">
            <v>Приобретение бульдозера (1 шт.)</v>
          </cell>
          <cell r="C1178" t="str">
            <v>G_000-56-1-07.10-0106</v>
          </cell>
          <cell r="K1178">
            <v>2018</v>
          </cell>
          <cell r="S1178" t="str">
            <v xml:space="preserve"> </v>
          </cell>
          <cell r="V1178">
            <v>0</v>
          </cell>
          <cell r="CC1178">
            <v>0</v>
          </cell>
          <cell r="DG1178">
            <v>0</v>
          </cell>
          <cell r="EK1178">
            <v>9214.75</v>
          </cell>
          <cell r="OJ1178">
            <v>0</v>
          </cell>
          <cell r="OP1178">
            <v>7809.5296600000001</v>
          </cell>
          <cell r="OQ1178">
            <v>0</v>
          </cell>
          <cell r="OR1178">
            <v>0</v>
          </cell>
          <cell r="OS1178">
            <v>7806.7796600000001</v>
          </cell>
          <cell r="OZ1178">
            <v>0</v>
          </cell>
          <cell r="PD1178">
            <v>0</v>
          </cell>
          <cell r="PF1178">
            <v>7806.7796600000001</v>
          </cell>
          <cell r="PH1178">
            <v>2.75</v>
          </cell>
          <cell r="PZ1178">
            <v>0</v>
          </cell>
          <cell r="QA1178">
            <v>0</v>
          </cell>
          <cell r="QB1178">
            <v>0</v>
          </cell>
          <cell r="QC1178">
            <v>0</v>
          </cell>
          <cell r="QD1178">
            <v>0</v>
          </cell>
          <cell r="QE1178">
            <v>0</v>
          </cell>
          <cell r="QM1178">
            <v>0</v>
          </cell>
          <cell r="QN1178">
            <v>0</v>
          </cell>
          <cell r="QO1178">
            <v>0</v>
          </cell>
          <cell r="QP1178">
            <v>0</v>
          </cell>
          <cell r="QQ1178">
            <v>0</v>
          </cell>
          <cell r="QR1178">
            <v>0</v>
          </cell>
          <cell r="QZ1178">
            <v>0</v>
          </cell>
          <cell r="RA1178">
            <v>0</v>
          </cell>
          <cell r="RB1178">
            <v>2.75</v>
          </cell>
          <cell r="RC1178">
            <v>0</v>
          </cell>
          <cell r="RD1178">
            <v>0</v>
          </cell>
          <cell r="RE1178">
            <v>2.75</v>
          </cell>
          <cell r="RP1178">
            <v>0</v>
          </cell>
          <cell r="SA1178">
            <v>0</v>
          </cell>
          <cell r="AOM1178" t="str">
            <v>Расчет стоимости</v>
          </cell>
        </row>
        <row r="1179">
          <cell r="B1179" t="str">
            <v>Приобретение бурильно-крановых машин (2 шт.)</v>
          </cell>
          <cell r="C1179" t="str">
            <v>G_000-56-1-07.10-0107</v>
          </cell>
          <cell r="K1179">
            <v>0</v>
          </cell>
          <cell r="S1179" t="str">
            <v xml:space="preserve"> </v>
          </cell>
          <cell r="V1179">
            <v>0</v>
          </cell>
          <cell r="CC1179">
            <v>0</v>
          </cell>
          <cell r="DG1179">
            <v>0</v>
          </cell>
          <cell r="EK1179">
            <v>0</v>
          </cell>
          <cell r="OJ1179">
            <v>0</v>
          </cell>
          <cell r="OP1179">
            <v>0</v>
          </cell>
          <cell r="OQ1179">
            <v>0</v>
          </cell>
          <cell r="OR1179">
            <v>0</v>
          </cell>
          <cell r="OS1179">
            <v>0</v>
          </cell>
          <cell r="OZ1179">
            <v>0</v>
          </cell>
          <cell r="PD1179">
            <v>0</v>
          </cell>
          <cell r="PF1179">
            <v>0</v>
          </cell>
          <cell r="PH1179">
            <v>0</v>
          </cell>
          <cell r="PZ1179">
            <v>0</v>
          </cell>
          <cell r="QA1179">
            <v>0</v>
          </cell>
          <cell r="QB1179">
            <v>0</v>
          </cell>
          <cell r="QC1179">
            <v>0</v>
          </cell>
          <cell r="QD1179">
            <v>0</v>
          </cell>
          <cell r="QE1179">
            <v>0</v>
          </cell>
          <cell r="QM1179">
            <v>0</v>
          </cell>
          <cell r="QN1179">
            <v>0</v>
          </cell>
          <cell r="QO1179">
            <v>0</v>
          </cell>
          <cell r="QP1179">
            <v>0</v>
          </cell>
          <cell r="QQ1179">
            <v>0</v>
          </cell>
          <cell r="QR1179">
            <v>0</v>
          </cell>
          <cell r="QZ1179">
            <v>0</v>
          </cell>
          <cell r="RA1179">
            <v>0</v>
          </cell>
          <cell r="RB1179">
            <v>0</v>
          </cell>
          <cell r="RC1179">
            <v>0</v>
          </cell>
          <cell r="RD1179">
            <v>0</v>
          </cell>
          <cell r="RE1179">
            <v>0</v>
          </cell>
          <cell r="RP1179">
            <v>0</v>
          </cell>
          <cell r="SA1179">
            <v>0</v>
          </cell>
          <cell r="AOM1179" t="str">
            <v>Сметный расчет</v>
          </cell>
        </row>
        <row r="1180">
          <cell r="B1180" t="str">
            <v>Приобретение бурильно-крановых машин (5 шт.)</v>
          </cell>
          <cell r="C1180" t="str">
            <v>G_000-56-1-07.10-0108</v>
          </cell>
          <cell r="K1180">
            <v>0</v>
          </cell>
          <cell r="S1180" t="str">
            <v xml:space="preserve"> </v>
          </cell>
          <cell r="V1180">
            <v>0</v>
          </cell>
          <cell r="CC1180">
            <v>0</v>
          </cell>
          <cell r="DG1180">
            <v>0</v>
          </cell>
          <cell r="EK1180">
            <v>0</v>
          </cell>
          <cell r="OJ1180">
            <v>0</v>
          </cell>
          <cell r="OP1180">
            <v>0</v>
          </cell>
          <cell r="OQ1180">
            <v>0</v>
          </cell>
          <cell r="OR1180">
            <v>0</v>
          </cell>
          <cell r="OS1180">
            <v>0</v>
          </cell>
          <cell r="OZ1180">
            <v>0</v>
          </cell>
          <cell r="PD1180">
            <v>0</v>
          </cell>
          <cell r="PF1180">
            <v>0</v>
          </cell>
          <cell r="PH1180">
            <v>0</v>
          </cell>
          <cell r="PZ1180">
            <v>0</v>
          </cell>
          <cell r="QA1180">
            <v>0</v>
          </cell>
          <cell r="QB1180">
            <v>0</v>
          </cell>
          <cell r="QC1180">
            <v>0</v>
          </cell>
          <cell r="QD1180">
            <v>0</v>
          </cell>
          <cell r="QE1180">
            <v>0</v>
          </cell>
          <cell r="QM1180">
            <v>0</v>
          </cell>
          <cell r="QN1180">
            <v>0</v>
          </cell>
          <cell r="QO1180">
            <v>0</v>
          </cell>
          <cell r="QP1180">
            <v>0</v>
          </cell>
          <cell r="QQ1180">
            <v>0</v>
          </cell>
          <cell r="QR1180">
            <v>0</v>
          </cell>
          <cell r="QZ1180">
            <v>0</v>
          </cell>
          <cell r="RA1180">
            <v>0</v>
          </cell>
          <cell r="RB1180">
            <v>0</v>
          </cell>
          <cell r="RC1180">
            <v>0</v>
          </cell>
          <cell r="RD1180">
            <v>0</v>
          </cell>
          <cell r="RE1180">
            <v>0</v>
          </cell>
          <cell r="RP1180">
            <v>0</v>
          </cell>
          <cell r="SA1180">
            <v>0</v>
          </cell>
          <cell r="AOM1180" t="str">
            <v>Сметный расчет</v>
          </cell>
        </row>
        <row r="1181">
          <cell r="B1181" t="str">
            <v>Приобретение транспортеров снегоболотоходов гусеничных (9 шт.)</v>
          </cell>
          <cell r="C1181" t="str">
            <v>G_000-56-1-07.10-0114</v>
          </cell>
          <cell r="K1181">
            <v>0</v>
          </cell>
          <cell r="S1181" t="str">
            <v xml:space="preserve"> </v>
          </cell>
          <cell r="V1181">
            <v>0</v>
          </cell>
          <cell r="CC1181">
            <v>0</v>
          </cell>
          <cell r="DG1181">
            <v>0</v>
          </cell>
          <cell r="EK1181">
            <v>0</v>
          </cell>
          <cell r="OJ1181">
            <v>0</v>
          </cell>
          <cell r="OP1181">
            <v>0</v>
          </cell>
          <cell r="OQ1181">
            <v>0</v>
          </cell>
          <cell r="OR1181">
            <v>0</v>
          </cell>
          <cell r="OS1181">
            <v>0</v>
          </cell>
          <cell r="OZ1181">
            <v>0</v>
          </cell>
          <cell r="PD1181">
            <v>0</v>
          </cell>
          <cell r="PF1181">
            <v>0</v>
          </cell>
          <cell r="PH1181">
            <v>0</v>
          </cell>
          <cell r="PZ1181">
            <v>0</v>
          </cell>
          <cell r="QA1181">
            <v>0</v>
          </cell>
          <cell r="QB1181">
            <v>0</v>
          </cell>
          <cell r="QC1181">
            <v>0</v>
          </cell>
          <cell r="QD1181">
            <v>0</v>
          </cell>
          <cell r="QE1181">
            <v>0</v>
          </cell>
          <cell r="QM1181">
            <v>0</v>
          </cell>
          <cell r="QN1181">
            <v>0</v>
          </cell>
          <cell r="QO1181">
            <v>0</v>
          </cell>
          <cell r="QP1181">
            <v>0</v>
          </cell>
          <cell r="QQ1181">
            <v>0</v>
          </cell>
          <cell r="QR1181">
            <v>0</v>
          </cell>
          <cell r="QZ1181">
            <v>0</v>
          </cell>
          <cell r="RA1181">
            <v>0</v>
          </cell>
          <cell r="RB1181">
            <v>0</v>
          </cell>
          <cell r="RC1181">
            <v>0</v>
          </cell>
          <cell r="RD1181">
            <v>0</v>
          </cell>
          <cell r="RE1181">
            <v>0</v>
          </cell>
          <cell r="RP1181">
            <v>0</v>
          </cell>
          <cell r="SA1181">
            <v>0</v>
          </cell>
          <cell r="AOM1181" t="str">
            <v>Сметный расчет</v>
          </cell>
        </row>
        <row r="1182">
          <cell r="B1182" t="str">
            <v>Приобретение гусеничных транспортеров (4 шт.)</v>
          </cell>
          <cell r="C1182" t="str">
            <v>G_000-56-1-07.10-0116</v>
          </cell>
          <cell r="K1182">
            <v>0</v>
          </cell>
          <cell r="S1182" t="str">
            <v xml:space="preserve"> </v>
          </cell>
          <cell r="V1182">
            <v>0</v>
          </cell>
          <cell r="CC1182">
            <v>0</v>
          </cell>
          <cell r="DG1182">
            <v>0</v>
          </cell>
          <cell r="EK1182">
            <v>0</v>
          </cell>
          <cell r="OJ1182">
            <v>0</v>
          </cell>
          <cell r="OP1182">
            <v>0</v>
          </cell>
          <cell r="OQ1182">
            <v>0</v>
          </cell>
          <cell r="OR1182">
            <v>0</v>
          </cell>
          <cell r="OS1182">
            <v>0</v>
          </cell>
          <cell r="OZ1182">
            <v>0</v>
          </cell>
          <cell r="PD1182">
            <v>0</v>
          </cell>
          <cell r="PF1182">
            <v>0</v>
          </cell>
          <cell r="PH1182">
            <v>0</v>
          </cell>
          <cell r="PZ1182">
            <v>0</v>
          </cell>
          <cell r="QA1182">
            <v>0</v>
          </cell>
          <cell r="QB1182">
            <v>0</v>
          </cell>
          <cell r="QC1182">
            <v>0</v>
          </cell>
          <cell r="QD1182">
            <v>0</v>
          </cell>
          <cell r="QE1182">
            <v>0</v>
          </cell>
          <cell r="QM1182">
            <v>0</v>
          </cell>
          <cell r="QN1182">
            <v>0</v>
          </cell>
          <cell r="QO1182">
            <v>0</v>
          </cell>
          <cell r="QP1182">
            <v>0</v>
          </cell>
          <cell r="QQ1182">
            <v>0</v>
          </cell>
          <cell r="QR1182">
            <v>0</v>
          </cell>
          <cell r="QZ1182">
            <v>0</v>
          </cell>
          <cell r="RA1182">
            <v>0</v>
          </cell>
          <cell r="RB1182">
            <v>0</v>
          </cell>
          <cell r="RC1182">
            <v>0</v>
          </cell>
          <cell r="RD1182">
            <v>0</v>
          </cell>
          <cell r="RE1182">
            <v>0</v>
          </cell>
          <cell r="RP1182">
            <v>0</v>
          </cell>
          <cell r="SA1182">
            <v>0</v>
          </cell>
          <cell r="AOM1182" t="str">
            <v>Сметный расчет</v>
          </cell>
        </row>
        <row r="1183">
          <cell r="B1183" t="str">
            <v>Приобретение грузовых бортовых автомобилей колесной формулой 6*6 (3 шт.)</v>
          </cell>
          <cell r="C1183" t="str">
            <v>G_000-56-1-07.10-0121</v>
          </cell>
          <cell r="K1183">
            <v>0</v>
          </cell>
          <cell r="S1183" t="str">
            <v xml:space="preserve"> </v>
          </cell>
          <cell r="V1183">
            <v>0</v>
          </cell>
          <cell r="CC1183">
            <v>0</v>
          </cell>
          <cell r="DG1183">
            <v>0</v>
          </cell>
          <cell r="EK1183">
            <v>0</v>
          </cell>
          <cell r="OJ1183">
            <v>0</v>
          </cell>
          <cell r="OP1183">
            <v>0</v>
          </cell>
          <cell r="OQ1183">
            <v>0</v>
          </cell>
          <cell r="OR1183">
            <v>0</v>
          </cell>
          <cell r="OS1183">
            <v>0</v>
          </cell>
          <cell r="OZ1183">
            <v>0</v>
          </cell>
          <cell r="PD1183">
            <v>0</v>
          </cell>
          <cell r="PF1183">
            <v>0</v>
          </cell>
          <cell r="PH1183">
            <v>0</v>
          </cell>
          <cell r="PZ1183">
            <v>0</v>
          </cell>
          <cell r="QA1183">
            <v>0</v>
          </cell>
          <cell r="QB1183">
            <v>0</v>
          </cell>
          <cell r="QC1183">
            <v>0</v>
          </cell>
          <cell r="QD1183">
            <v>0</v>
          </cell>
          <cell r="QE1183">
            <v>0</v>
          </cell>
          <cell r="QM1183">
            <v>0</v>
          </cell>
          <cell r="QN1183">
            <v>0</v>
          </cell>
          <cell r="QO1183">
            <v>0</v>
          </cell>
          <cell r="QP1183">
            <v>0</v>
          </cell>
          <cell r="QQ1183">
            <v>0</v>
          </cell>
          <cell r="QR1183">
            <v>0</v>
          </cell>
          <cell r="QZ1183">
            <v>0</v>
          </cell>
          <cell r="RA1183">
            <v>0</v>
          </cell>
          <cell r="RB1183">
            <v>0</v>
          </cell>
          <cell r="RC1183">
            <v>0</v>
          </cell>
          <cell r="RD1183">
            <v>0</v>
          </cell>
          <cell r="RE1183">
            <v>0</v>
          </cell>
          <cell r="RP1183">
            <v>0</v>
          </cell>
          <cell r="SA1183">
            <v>0</v>
          </cell>
          <cell r="AOM1183" t="str">
            <v>Сметный расчет</v>
          </cell>
        </row>
        <row r="1184">
          <cell r="B1184" t="str">
            <v>Приобретение автобуса (1 шт.)</v>
          </cell>
          <cell r="C1184" t="str">
            <v>G_000-56-1-07.10-0129</v>
          </cell>
          <cell r="K1184">
            <v>0</v>
          </cell>
          <cell r="S1184" t="str">
            <v xml:space="preserve"> </v>
          </cell>
          <cell r="V1184">
            <v>0</v>
          </cell>
          <cell r="CC1184">
            <v>0</v>
          </cell>
          <cell r="DG1184">
            <v>0</v>
          </cell>
          <cell r="EK1184">
            <v>0</v>
          </cell>
          <cell r="OJ1184">
            <v>0</v>
          </cell>
          <cell r="OP1184">
            <v>0</v>
          </cell>
          <cell r="OQ1184">
            <v>0</v>
          </cell>
          <cell r="OR1184">
            <v>0</v>
          </cell>
          <cell r="OS1184">
            <v>0</v>
          </cell>
          <cell r="OZ1184">
            <v>0</v>
          </cell>
          <cell r="PD1184">
            <v>0</v>
          </cell>
          <cell r="PF1184">
            <v>0</v>
          </cell>
          <cell r="PH1184">
            <v>0</v>
          </cell>
          <cell r="PZ1184">
            <v>0</v>
          </cell>
          <cell r="QA1184">
            <v>0</v>
          </cell>
          <cell r="QB1184">
            <v>0</v>
          </cell>
          <cell r="QC1184">
            <v>0</v>
          </cell>
          <cell r="QD1184">
            <v>0</v>
          </cell>
          <cell r="QE1184">
            <v>0</v>
          </cell>
          <cell r="QM1184">
            <v>0</v>
          </cell>
          <cell r="QN1184">
            <v>0</v>
          </cell>
          <cell r="QO1184">
            <v>0</v>
          </cell>
          <cell r="QP1184">
            <v>0</v>
          </cell>
          <cell r="QQ1184">
            <v>0</v>
          </cell>
          <cell r="QR1184">
            <v>0</v>
          </cell>
          <cell r="QZ1184">
            <v>0</v>
          </cell>
          <cell r="RA1184">
            <v>0</v>
          </cell>
          <cell r="RB1184">
            <v>0</v>
          </cell>
          <cell r="RC1184">
            <v>0</v>
          </cell>
          <cell r="RD1184">
            <v>0</v>
          </cell>
          <cell r="RE1184">
            <v>0</v>
          </cell>
          <cell r="RP1184">
            <v>0</v>
          </cell>
          <cell r="SA1184">
            <v>0</v>
          </cell>
          <cell r="AOM1184" t="str">
            <v>Сметный расчет</v>
          </cell>
        </row>
        <row r="1185">
          <cell r="B1185" t="str">
            <v>Приобретение полуприцепов тяжеловозов, грузоподъемностью от 20 до 40 т (8 шт.)</v>
          </cell>
          <cell r="C1185" t="str">
            <v>G_000-56-1-07.10-0134</v>
          </cell>
          <cell r="K1185">
            <v>0</v>
          </cell>
          <cell r="S1185" t="str">
            <v xml:space="preserve"> </v>
          </cell>
          <cell r="V1185">
            <v>0</v>
          </cell>
          <cell r="CC1185">
            <v>0</v>
          </cell>
          <cell r="DG1185">
            <v>0</v>
          </cell>
          <cell r="EK1185">
            <v>0</v>
          </cell>
          <cell r="OJ1185">
            <v>0</v>
          </cell>
          <cell r="OP1185">
            <v>0</v>
          </cell>
          <cell r="OQ1185">
            <v>0</v>
          </cell>
          <cell r="OR1185">
            <v>0</v>
          </cell>
          <cell r="OS1185">
            <v>0</v>
          </cell>
          <cell r="OZ1185">
            <v>0</v>
          </cell>
          <cell r="PD1185">
            <v>0</v>
          </cell>
          <cell r="PF1185">
            <v>0</v>
          </cell>
          <cell r="PH1185">
            <v>0</v>
          </cell>
          <cell r="PZ1185">
            <v>0</v>
          </cell>
          <cell r="QA1185">
            <v>0</v>
          </cell>
          <cell r="QB1185">
            <v>0</v>
          </cell>
          <cell r="QC1185">
            <v>0</v>
          </cell>
          <cell r="QD1185">
            <v>0</v>
          </cell>
          <cell r="QE1185">
            <v>0</v>
          </cell>
          <cell r="QM1185">
            <v>0</v>
          </cell>
          <cell r="QN1185">
            <v>0</v>
          </cell>
          <cell r="QO1185">
            <v>0</v>
          </cell>
          <cell r="QP1185">
            <v>0</v>
          </cell>
          <cell r="QQ1185">
            <v>0</v>
          </cell>
          <cell r="QR1185">
            <v>0</v>
          </cell>
          <cell r="QZ1185">
            <v>0</v>
          </cell>
          <cell r="RA1185">
            <v>0</v>
          </cell>
          <cell r="RB1185">
            <v>0</v>
          </cell>
          <cell r="RC1185">
            <v>0</v>
          </cell>
          <cell r="RD1185">
            <v>0</v>
          </cell>
          <cell r="RE1185">
            <v>0</v>
          </cell>
          <cell r="RP1185">
            <v>0</v>
          </cell>
          <cell r="SA1185">
            <v>0</v>
          </cell>
          <cell r="AOM1185" t="str">
            <v>Сметный расчет</v>
          </cell>
        </row>
        <row r="1186">
          <cell r="B1186" t="str">
            <v>Приобретение воздушного компрессора на прицепе (1 шт.)</v>
          </cell>
          <cell r="C1186" t="str">
            <v>G_000-56-1-07.10-0143</v>
          </cell>
          <cell r="K1186">
            <v>0</v>
          </cell>
          <cell r="S1186" t="str">
            <v xml:space="preserve"> </v>
          </cell>
          <cell r="V1186">
            <v>0</v>
          </cell>
          <cell r="CC1186">
            <v>0</v>
          </cell>
          <cell r="DG1186">
            <v>0</v>
          </cell>
          <cell r="EK1186">
            <v>0</v>
          </cell>
          <cell r="OJ1186">
            <v>0</v>
          </cell>
          <cell r="OP1186">
            <v>0</v>
          </cell>
          <cell r="OQ1186">
            <v>0</v>
          </cell>
          <cell r="OR1186">
            <v>0</v>
          </cell>
          <cell r="OS1186">
            <v>0</v>
          </cell>
          <cell r="OZ1186">
            <v>0</v>
          </cell>
          <cell r="PD1186">
            <v>0</v>
          </cell>
          <cell r="PF1186">
            <v>0</v>
          </cell>
          <cell r="PH1186">
            <v>0</v>
          </cell>
          <cell r="PZ1186">
            <v>0</v>
          </cell>
          <cell r="QA1186">
            <v>0</v>
          </cell>
          <cell r="QB1186">
            <v>0</v>
          </cell>
          <cell r="QC1186">
            <v>0</v>
          </cell>
          <cell r="QD1186">
            <v>0</v>
          </cell>
          <cell r="QE1186">
            <v>0</v>
          </cell>
          <cell r="QM1186">
            <v>0</v>
          </cell>
          <cell r="QN1186">
            <v>0</v>
          </cell>
          <cell r="QO1186">
            <v>0</v>
          </cell>
          <cell r="QP1186">
            <v>0</v>
          </cell>
          <cell r="QQ1186">
            <v>0</v>
          </cell>
          <cell r="QR1186">
            <v>0</v>
          </cell>
          <cell r="QZ1186">
            <v>0</v>
          </cell>
          <cell r="RA1186">
            <v>0</v>
          </cell>
          <cell r="RB1186">
            <v>0</v>
          </cell>
          <cell r="RC1186">
            <v>0</v>
          </cell>
          <cell r="RD1186">
            <v>0</v>
          </cell>
          <cell r="RE1186">
            <v>0</v>
          </cell>
          <cell r="RP1186">
            <v>0</v>
          </cell>
          <cell r="SA1186">
            <v>0</v>
          </cell>
          <cell r="AOM1186" t="str">
            <v>Сметный расчет</v>
          </cell>
        </row>
        <row r="1187">
          <cell r="B1187" t="str">
            <v>Приобретение резервного источника снабжения электроэнергией (РИСЭ) (1 шт.)</v>
          </cell>
          <cell r="C1187" t="str">
            <v>G_000-56-1-07.10-0146</v>
          </cell>
          <cell r="K1187">
            <v>2017</v>
          </cell>
          <cell r="S1187" t="str">
            <v xml:space="preserve"> </v>
          </cell>
          <cell r="V1187">
            <v>0</v>
          </cell>
          <cell r="CC1187">
            <v>0</v>
          </cell>
          <cell r="DG1187">
            <v>2611.35</v>
          </cell>
          <cell r="EK1187">
            <v>0</v>
          </cell>
          <cell r="OJ1187">
            <v>0</v>
          </cell>
          <cell r="OP1187">
            <v>2213.3669500000001</v>
          </cell>
          <cell r="OQ1187">
            <v>0</v>
          </cell>
          <cell r="OR1187">
            <v>0</v>
          </cell>
          <cell r="OS1187">
            <v>2211.0169500000002</v>
          </cell>
          <cell r="OZ1187">
            <v>0</v>
          </cell>
          <cell r="PD1187">
            <v>2211.0169500000002</v>
          </cell>
          <cell r="PF1187">
            <v>2.35</v>
          </cell>
          <cell r="PH1187">
            <v>0</v>
          </cell>
          <cell r="PZ1187">
            <v>0</v>
          </cell>
          <cell r="QA1187">
            <v>0</v>
          </cell>
          <cell r="QB1187">
            <v>0</v>
          </cell>
          <cell r="QC1187">
            <v>0</v>
          </cell>
          <cell r="QD1187">
            <v>0</v>
          </cell>
          <cell r="QE1187">
            <v>0</v>
          </cell>
          <cell r="QM1187">
            <v>0</v>
          </cell>
          <cell r="QN1187">
            <v>0</v>
          </cell>
          <cell r="QO1187">
            <v>0</v>
          </cell>
          <cell r="QP1187">
            <v>0</v>
          </cell>
          <cell r="QQ1187">
            <v>0</v>
          </cell>
          <cell r="QR1187">
            <v>0</v>
          </cell>
          <cell r="QZ1187">
            <v>0</v>
          </cell>
          <cell r="RA1187">
            <v>0</v>
          </cell>
          <cell r="RB1187">
            <v>2.35</v>
          </cell>
          <cell r="RC1187">
            <v>0</v>
          </cell>
          <cell r="RD1187">
            <v>2.35</v>
          </cell>
          <cell r="RE1187">
            <v>0</v>
          </cell>
          <cell r="RP1187">
            <v>0</v>
          </cell>
          <cell r="SA1187">
            <v>0</v>
          </cell>
          <cell r="AOM1187" t="str">
            <v>Расчет стоимости</v>
          </cell>
        </row>
        <row r="1188">
          <cell r="B1188" t="str">
            <v>Приобретение легких снегоходов (16 шт.)</v>
          </cell>
          <cell r="C1188" t="str">
            <v>G_000-56-1-07.10-0148</v>
          </cell>
          <cell r="K1188">
            <v>0</v>
          </cell>
          <cell r="S1188" t="str">
            <v xml:space="preserve"> </v>
          </cell>
          <cell r="V1188">
            <v>0</v>
          </cell>
          <cell r="CC1188">
            <v>0</v>
          </cell>
          <cell r="DG1188">
            <v>0</v>
          </cell>
          <cell r="EK1188">
            <v>0</v>
          </cell>
          <cell r="OJ1188">
            <v>0</v>
          </cell>
          <cell r="OP1188">
            <v>0</v>
          </cell>
          <cell r="OQ1188">
            <v>0</v>
          </cell>
          <cell r="OR1188">
            <v>0</v>
          </cell>
          <cell r="OS1188">
            <v>0</v>
          </cell>
          <cell r="OZ1188">
            <v>0</v>
          </cell>
          <cell r="PD1188">
            <v>0</v>
          </cell>
          <cell r="PF1188">
            <v>0</v>
          </cell>
          <cell r="PH1188">
            <v>0</v>
          </cell>
          <cell r="PZ1188">
            <v>0</v>
          </cell>
          <cell r="QA1188">
            <v>0</v>
          </cell>
          <cell r="QB1188">
            <v>0</v>
          </cell>
          <cell r="QC1188">
            <v>0</v>
          </cell>
          <cell r="QD1188">
            <v>0</v>
          </cell>
          <cell r="QE1188">
            <v>0</v>
          </cell>
          <cell r="QM1188">
            <v>0</v>
          </cell>
          <cell r="QN1188">
            <v>0</v>
          </cell>
          <cell r="QO1188">
            <v>0</v>
          </cell>
          <cell r="QP1188">
            <v>0</v>
          </cell>
          <cell r="QQ1188">
            <v>0</v>
          </cell>
          <cell r="QR1188">
            <v>0</v>
          </cell>
          <cell r="QZ1188">
            <v>0</v>
          </cell>
          <cell r="RA1188">
            <v>0</v>
          </cell>
          <cell r="RB1188">
            <v>0</v>
          </cell>
          <cell r="RC1188">
            <v>0</v>
          </cell>
          <cell r="RD1188">
            <v>0</v>
          </cell>
          <cell r="RE1188">
            <v>0</v>
          </cell>
          <cell r="RP1188">
            <v>0</v>
          </cell>
          <cell r="SA1188">
            <v>0</v>
          </cell>
          <cell r="AOM1188" t="str">
            <v>Сметный расчет</v>
          </cell>
        </row>
        <row r="1189">
          <cell r="B1189" t="str">
            <v>Приобретение грузовых бортовых автомобилей колесной формулой 6*6 (2 шт.)</v>
          </cell>
          <cell r="C1189" t="str">
            <v>G_000-56-1-07.10-0154</v>
          </cell>
          <cell r="K1189">
            <v>0</v>
          </cell>
          <cell r="S1189" t="str">
            <v xml:space="preserve"> </v>
          </cell>
          <cell r="V1189">
            <v>0</v>
          </cell>
          <cell r="CC1189">
            <v>0</v>
          </cell>
          <cell r="DG1189">
            <v>0</v>
          </cell>
          <cell r="EK1189">
            <v>0</v>
          </cell>
          <cell r="OJ1189">
            <v>0</v>
          </cell>
          <cell r="OP1189">
            <v>0</v>
          </cell>
          <cell r="OQ1189">
            <v>0</v>
          </cell>
          <cell r="OR1189">
            <v>0</v>
          </cell>
          <cell r="OS1189">
            <v>0</v>
          </cell>
          <cell r="OZ1189">
            <v>0</v>
          </cell>
          <cell r="PD1189">
            <v>0</v>
          </cell>
          <cell r="PF1189">
            <v>0</v>
          </cell>
          <cell r="PH1189">
            <v>0</v>
          </cell>
          <cell r="PZ1189">
            <v>0</v>
          </cell>
          <cell r="QA1189">
            <v>0</v>
          </cell>
          <cell r="QB1189">
            <v>0</v>
          </cell>
          <cell r="QC1189">
            <v>0</v>
          </cell>
          <cell r="QD1189">
            <v>0</v>
          </cell>
          <cell r="QE1189">
            <v>0</v>
          </cell>
          <cell r="QM1189">
            <v>0</v>
          </cell>
          <cell r="QN1189">
            <v>0</v>
          </cell>
          <cell r="QO1189">
            <v>0</v>
          </cell>
          <cell r="QP1189">
            <v>0</v>
          </cell>
          <cell r="QQ1189">
            <v>0</v>
          </cell>
          <cell r="QR1189">
            <v>0</v>
          </cell>
          <cell r="QZ1189">
            <v>0</v>
          </cell>
          <cell r="RA1189">
            <v>0</v>
          </cell>
          <cell r="RB1189">
            <v>0</v>
          </cell>
          <cell r="RC1189">
            <v>0</v>
          </cell>
          <cell r="RD1189">
            <v>0</v>
          </cell>
          <cell r="RE1189">
            <v>0</v>
          </cell>
          <cell r="RP1189">
            <v>0</v>
          </cell>
          <cell r="SA1189">
            <v>0</v>
          </cell>
          <cell r="AOM1189" t="str">
            <v>Сметный расчет</v>
          </cell>
        </row>
        <row r="1190">
          <cell r="B1190" t="str">
            <v>Приобретение экскаваторов-погрузчиков на колесном шасси (7 шт.)</v>
          </cell>
          <cell r="C1190" t="str">
            <v>G_000-56-1-07.10-0158</v>
          </cell>
          <cell r="K1190">
            <v>0</v>
          </cell>
          <cell r="S1190" t="str">
            <v xml:space="preserve"> </v>
          </cell>
          <cell r="V1190">
            <v>0</v>
          </cell>
          <cell r="CC1190">
            <v>0</v>
          </cell>
          <cell r="DG1190">
            <v>0</v>
          </cell>
          <cell r="EK1190">
            <v>0</v>
          </cell>
          <cell r="OJ1190">
            <v>0</v>
          </cell>
          <cell r="OP1190">
            <v>0</v>
          </cell>
          <cell r="OQ1190">
            <v>0</v>
          </cell>
          <cell r="OR1190">
            <v>0</v>
          </cell>
          <cell r="OS1190">
            <v>0</v>
          </cell>
          <cell r="OZ1190">
            <v>0</v>
          </cell>
          <cell r="PD1190">
            <v>0</v>
          </cell>
          <cell r="PF1190">
            <v>0</v>
          </cell>
          <cell r="PH1190">
            <v>0</v>
          </cell>
          <cell r="PZ1190">
            <v>0</v>
          </cell>
          <cell r="QA1190">
            <v>0</v>
          </cell>
          <cell r="QB1190">
            <v>0</v>
          </cell>
          <cell r="QC1190">
            <v>0</v>
          </cell>
          <cell r="QD1190">
            <v>0</v>
          </cell>
          <cell r="QE1190">
            <v>0</v>
          </cell>
          <cell r="QM1190">
            <v>0</v>
          </cell>
          <cell r="QN1190">
            <v>0</v>
          </cell>
          <cell r="QO1190">
            <v>0</v>
          </cell>
          <cell r="QP1190">
            <v>0</v>
          </cell>
          <cell r="QQ1190">
            <v>0</v>
          </cell>
          <cell r="QR1190">
            <v>0</v>
          </cell>
          <cell r="QZ1190">
            <v>0</v>
          </cell>
          <cell r="RA1190">
            <v>0</v>
          </cell>
          <cell r="RB1190">
            <v>0</v>
          </cell>
          <cell r="RC1190">
            <v>0</v>
          </cell>
          <cell r="RD1190">
            <v>0</v>
          </cell>
          <cell r="RE1190">
            <v>0</v>
          </cell>
          <cell r="RP1190">
            <v>0</v>
          </cell>
          <cell r="SA1190">
            <v>0</v>
          </cell>
          <cell r="AOM1190" t="str">
            <v>Сметный расчет</v>
          </cell>
        </row>
        <row r="1191">
          <cell r="B1191" t="str">
            <v>Приобретение ТП 10/0,4 кВ № 999 (собственник ФЛ В.П. Попов) в с. Выльгорт Сыктывдинского района (ТП 10/0,4 - 1х0,063 МВА)</v>
          </cell>
          <cell r="C1191" t="str">
            <v>I_000-55-5-03.31-0002</v>
          </cell>
          <cell r="K1191">
            <v>2017</v>
          </cell>
          <cell r="S1191" t="str">
            <v xml:space="preserve"> </v>
          </cell>
          <cell r="V1191">
            <v>0</v>
          </cell>
          <cell r="CC1191">
            <v>0</v>
          </cell>
          <cell r="DG1191">
            <v>0</v>
          </cell>
          <cell r="EK1191">
            <v>1</v>
          </cell>
          <cell r="OJ1191">
            <v>0</v>
          </cell>
          <cell r="OP1191">
            <v>1</v>
          </cell>
          <cell r="OQ1191">
            <v>0</v>
          </cell>
          <cell r="OR1191">
            <v>0</v>
          </cell>
          <cell r="OS1191">
            <v>1</v>
          </cell>
          <cell r="OZ1191">
            <v>0</v>
          </cell>
          <cell r="PD1191">
            <v>0</v>
          </cell>
          <cell r="PF1191">
            <v>1</v>
          </cell>
          <cell r="PH1191">
            <v>0</v>
          </cell>
          <cell r="PZ1191">
            <v>0</v>
          </cell>
          <cell r="QA1191">
            <v>0</v>
          </cell>
          <cell r="QB1191">
            <v>0</v>
          </cell>
          <cell r="QC1191">
            <v>0</v>
          </cell>
          <cell r="QD1191">
            <v>0</v>
          </cell>
          <cell r="QE1191">
            <v>0</v>
          </cell>
          <cell r="QM1191">
            <v>0</v>
          </cell>
          <cell r="QN1191">
            <v>0</v>
          </cell>
          <cell r="QO1191">
            <v>0</v>
          </cell>
          <cell r="QP1191">
            <v>0</v>
          </cell>
          <cell r="QQ1191">
            <v>0</v>
          </cell>
          <cell r="QR1191">
            <v>0</v>
          </cell>
          <cell r="QZ1191">
            <v>0</v>
          </cell>
          <cell r="RA1191">
            <v>0</v>
          </cell>
          <cell r="RB1191">
            <v>1</v>
          </cell>
          <cell r="RC1191">
            <v>0</v>
          </cell>
          <cell r="RD1191">
            <v>1</v>
          </cell>
          <cell r="RE1191">
            <v>0</v>
          </cell>
          <cell r="RP1191">
            <v>0</v>
          </cell>
          <cell r="SA1191">
            <v>0</v>
          </cell>
          <cell r="AOM1191" t="str">
            <v>Расчет стоимости</v>
          </cell>
        </row>
        <row r="1192">
          <cell r="B1192" t="str">
            <v>Приобретение ТП 10/0,4 кВ № 1096, ВЛ 10 кВ (собственник ФЛ А.Л. Баринов) в г. Сыктывкаре (ТП 10/0,4 кВ - 1х0,1 МВА, ВЛ 10 кВ - 0,008 км)</v>
          </cell>
          <cell r="C1192" t="str">
            <v>I_000-55-5-03.31-0003</v>
          </cell>
          <cell r="K1192">
            <v>2017</v>
          </cell>
          <cell r="S1192" t="str">
            <v xml:space="preserve"> </v>
          </cell>
          <cell r="V1192">
            <v>0</v>
          </cell>
          <cell r="CC1192">
            <v>0</v>
          </cell>
          <cell r="DG1192">
            <v>0</v>
          </cell>
          <cell r="EK1192">
            <v>1</v>
          </cell>
          <cell r="OJ1192">
            <v>0</v>
          </cell>
          <cell r="OP1192">
            <v>1</v>
          </cell>
          <cell r="OQ1192">
            <v>0</v>
          </cell>
          <cell r="OR1192">
            <v>0</v>
          </cell>
          <cell r="OS1192">
            <v>1</v>
          </cell>
          <cell r="OZ1192">
            <v>0</v>
          </cell>
          <cell r="PD1192">
            <v>0</v>
          </cell>
          <cell r="PF1192">
            <v>1</v>
          </cell>
          <cell r="PH1192">
            <v>0</v>
          </cell>
          <cell r="PZ1192">
            <v>0</v>
          </cell>
          <cell r="QA1192">
            <v>0</v>
          </cell>
          <cell r="QB1192">
            <v>0</v>
          </cell>
          <cell r="QC1192">
            <v>0</v>
          </cell>
          <cell r="QD1192">
            <v>0</v>
          </cell>
          <cell r="QE1192">
            <v>0</v>
          </cell>
          <cell r="QM1192">
            <v>0</v>
          </cell>
          <cell r="QN1192">
            <v>0</v>
          </cell>
          <cell r="QO1192">
            <v>0</v>
          </cell>
          <cell r="QP1192">
            <v>0</v>
          </cell>
          <cell r="QQ1192">
            <v>0</v>
          </cell>
          <cell r="QR1192">
            <v>0</v>
          </cell>
          <cell r="QZ1192">
            <v>0</v>
          </cell>
          <cell r="RA1192">
            <v>0</v>
          </cell>
          <cell r="RB1192">
            <v>1</v>
          </cell>
          <cell r="RC1192">
            <v>0</v>
          </cell>
          <cell r="RD1192">
            <v>1</v>
          </cell>
          <cell r="RE1192">
            <v>0</v>
          </cell>
          <cell r="RP1192">
            <v>0</v>
          </cell>
          <cell r="SA1192">
            <v>0</v>
          </cell>
          <cell r="AOM1192" t="str">
            <v>Расчет стоимости</v>
          </cell>
        </row>
        <row r="1193">
          <cell r="B1193" t="str">
            <v>Приобретение оборудования центра обработки данных (15 шт.)</v>
          </cell>
          <cell r="C1193" t="str">
            <v>I_000-56-1-07.20-0109</v>
          </cell>
          <cell r="K1193">
            <v>2025</v>
          </cell>
          <cell r="S1193" t="str">
            <v xml:space="preserve"> </v>
          </cell>
          <cell r="V1193">
            <v>0</v>
          </cell>
          <cell r="CC1193">
            <v>0</v>
          </cell>
          <cell r="DG1193">
            <v>0</v>
          </cell>
          <cell r="EK1193">
            <v>693.38750000000005</v>
          </cell>
          <cell r="OJ1193">
            <v>0</v>
          </cell>
          <cell r="OP1193">
            <v>8955.4361599999993</v>
          </cell>
          <cell r="OQ1193">
            <v>0</v>
          </cell>
          <cell r="OR1193">
            <v>0</v>
          </cell>
          <cell r="OS1193">
            <v>8955.4361600000011</v>
          </cell>
          <cell r="OZ1193">
            <v>8367.81963</v>
          </cell>
          <cell r="PD1193">
            <v>0</v>
          </cell>
          <cell r="PF1193">
            <v>0</v>
          </cell>
          <cell r="PH1193">
            <v>587.61653000000001</v>
          </cell>
          <cell r="PZ1193">
            <v>0</v>
          </cell>
          <cell r="QA1193">
            <v>0</v>
          </cell>
          <cell r="QB1193">
            <v>0</v>
          </cell>
          <cell r="QC1193">
            <v>0</v>
          </cell>
          <cell r="QD1193">
            <v>0</v>
          </cell>
          <cell r="QE1193">
            <v>0</v>
          </cell>
          <cell r="QM1193">
            <v>0</v>
          </cell>
          <cell r="QN1193">
            <v>0</v>
          </cell>
          <cell r="QO1193">
            <v>0</v>
          </cell>
          <cell r="QP1193">
            <v>0</v>
          </cell>
          <cell r="QQ1193">
            <v>0</v>
          </cell>
          <cell r="QR1193">
            <v>0</v>
          </cell>
          <cell r="QZ1193">
            <v>0</v>
          </cell>
          <cell r="RA1193">
            <v>0</v>
          </cell>
          <cell r="RB1193">
            <v>0</v>
          </cell>
          <cell r="RC1193">
            <v>0</v>
          </cell>
          <cell r="RD1193">
            <v>0</v>
          </cell>
          <cell r="RE1193">
            <v>0</v>
          </cell>
          <cell r="RP1193">
            <v>0</v>
          </cell>
          <cell r="SA1193">
            <v>0</v>
          </cell>
          <cell r="AOM1193" t="str">
            <v>Сметный расчет</v>
          </cell>
        </row>
        <row r="1194">
          <cell r="B1194" t="str">
            <v>Приобретение оборудования серверных площадок (40 шт.)</v>
          </cell>
          <cell r="C1194" t="str">
            <v>I_000-56-1-07.20-0110</v>
          </cell>
          <cell r="K1194">
            <v>2025</v>
          </cell>
          <cell r="S1194" t="str">
            <v xml:space="preserve"> </v>
          </cell>
          <cell r="V1194">
            <v>0</v>
          </cell>
          <cell r="CC1194">
            <v>0</v>
          </cell>
          <cell r="DG1194">
            <v>0</v>
          </cell>
          <cell r="EK1194">
            <v>0</v>
          </cell>
          <cell r="OJ1194">
            <v>0</v>
          </cell>
          <cell r="OP1194">
            <v>12068.831119999999</v>
          </cell>
          <cell r="OQ1194">
            <v>0</v>
          </cell>
          <cell r="OR1194">
            <v>0</v>
          </cell>
          <cell r="OS1194">
            <v>12068.831119999999</v>
          </cell>
          <cell r="OZ1194">
            <v>12068.831119999999</v>
          </cell>
          <cell r="PD1194">
            <v>0</v>
          </cell>
          <cell r="PF1194">
            <v>0</v>
          </cell>
          <cell r="PH1194">
            <v>0</v>
          </cell>
          <cell r="PZ1194">
            <v>0</v>
          </cell>
          <cell r="QA1194">
            <v>0</v>
          </cell>
          <cell r="QB1194">
            <v>0</v>
          </cell>
          <cell r="QC1194">
            <v>0</v>
          </cell>
          <cell r="QD1194">
            <v>0</v>
          </cell>
          <cell r="QE1194">
            <v>0</v>
          </cell>
          <cell r="QM1194">
            <v>0</v>
          </cell>
          <cell r="QN1194">
            <v>0</v>
          </cell>
          <cell r="QO1194">
            <v>0</v>
          </cell>
          <cell r="QP1194">
            <v>0</v>
          </cell>
          <cell r="QQ1194">
            <v>0</v>
          </cell>
          <cell r="QR1194">
            <v>0</v>
          </cell>
          <cell r="QZ1194">
            <v>0</v>
          </cell>
          <cell r="RA1194">
            <v>0</v>
          </cell>
          <cell r="RB1194">
            <v>0</v>
          </cell>
          <cell r="RC1194">
            <v>0</v>
          </cell>
          <cell r="RD1194">
            <v>0</v>
          </cell>
          <cell r="RE1194">
            <v>0</v>
          </cell>
          <cell r="RP1194">
            <v>0</v>
          </cell>
          <cell r="SA1194">
            <v>0</v>
          </cell>
          <cell r="AOM1194" t="str">
            <v>Сметный расчет</v>
          </cell>
        </row>
        <row r="1195">
          <cell r="B1195" t="str">
            <v>Приобретение оборудования для автоматизизации рабочих мест пользователя (84 шт.)</v>
          </cell>
          <cell r="C1195" t="str">
            <v>I_000-56-1-07.20-0111</v>
          </cell>
          <cell r="K1195">
            <v>2024</v>
          </cell>
          <cell r="S1195" t="str">
            <v xml:space="preserve"> </v>
          </cell>
          <cell r="V1195">
            <v>0</v>
          </cell>
          <cell r="CC1195">
            <v>0</v>
          </cell>
          <cell r="DG1195">
            <v>0</v>
          </cell>
          <cell r="EK1195">
            <v>1531.4019900000001</v>
          </cell>
          <cell r="OJ1195">
            <v>0</v>
          </cell>
          <cell r="OP1195">
            <v>19092.880899999996</v>
          </cell>
          <cell r="OQ1195">
            <v>0</v>
          </cell>
          <cell r="OR1195">
            <v>0</v>
          </cell>
          <cell r="OS1195">
            <v>19092.880899999996</v>
          </cell>
          <cell r="OZ1195">
            <v>12617.719989999996</v>
          </cell>
          <cell r="PD1195">
            <v>0</v>
          </cell>
          <cell r="PF1195">
            <v>0</v>
          </cell>
          <cell r="PH1195">
            <v>6475.1609100000005</v>
          </cell>
          <cell r="PZ1195">
            <v>0</v>
          </cell>
          <cell r="QA1195">
            <v>0</v>
          </cell>
          <cell r="QB1195">
            <v>0</v>
          </cell>
          <cell r="QC1195">
            <v>0</v>
          </cell>
          <cell r="QD1195">
            <v>0</v>
          </cell>
          <cell r="QE1195">
            <v>0</v>
          </cell>
          <cell r="QM1195">
            <v>0</v>
          </cell>
          <cell r="QN1195">
            <v>0</v>
          </cell>
          <cell r="QO1195">
            <v>0</v>
          </cell>
          <cell r="QP1195">
            <v>0</v>
          </cell>
          <cell r="QQ1195">
            <v>0</v>
          </cell>
          <cell r="QR1195">
            <v>0</v>
          </cell>
          <cell r="QZ1195">
            <v>0</v>
          </cell>
          <cell r="RA1195">
            <v>0</v>
          </cell>
          <cell r="RB1195">
            <v>0</v>
          </cell>
          <cell r="RC1195">
            <v>0</v>
          </cell>
          <cell r="RD1195">
            <v>0</v>
          </cell>
          <cell r="RE1195">
            <v>0</v>
          </cell>
          <cell r="RP1195">
            <v>6109.2879000000003</v>
          </cell>
          <cell r="SA1195">
            <v>0</v>
          </cell>
          <cell r="AOM1195" t="str">
            <v>Сметный расчет</v>
          </cell>
        </row>
        <row r="1196">
          <cell r="B1196" t="str">
            <v>Приобретение оборудования и приборов для диагностики, испытаний и измерений (16 шт.)</v>
          </cell>
          <cell r="C1196" t="str">
            <v>I_000-56-1-07.30-0119</v>
          </cell>
          <cell r="K1196">
            <v>2025</v>
          </cell>
          <cell r="S1196" t="str">
            <v xml:space="preserve"> </v>
          </cell>
          <cell r="V1196">
            <v>0</v>
          </cell>
          <cell r="CC1196">
            <v>0</v>
          </cell>
          <cell r="DG1196">
            <v>0</v>
          </cell>
          <cell r="EK1196">
            <v>0</v>
          </cell>
          <cell r="OJ1196">
            <v>0</v>
          </cell>
          <cell r="OP1196">
            <v>5448.5802999999996</v>
          </cell>
          <cell r="OQ1196">
            <v>0</v>
          </cell>
          <cell r="OR1196">
            <v>0</v>
          </cell>
          <cell r="OS1196">
            <v>5448.5802999999996</v>
          </cell>
          <cell r="OZ1196">
            <v>5448.5802999999996</v>
          </cell>
          <cell r="PD1196">
            <v>0</v>
          </cell>
          <cell r="PF1196">
            <v>0</v>
          </cell>
          <cell r="PH1196">
            <v>0</v>
          </cell>
          <cell r="PZ1196">
            <v>0</v>
          </cell>
          <cell r="QA1196">
            <v>0</v>
          </cell>
          <cell r="QB1196">
            <v>0</v>
          </cell>
          <cell r="QC1196">
            <v>0</v>
          </cell>
          <cell r="QD1196">
            <v>0</v>
          </cell>
          <cell r="QE1196">
            <v>0</v>
          </cell>
          <cell r="QM1196">
            <v>0</v>
          </cell>
          <cell r="QN1196">
            <v>0</v>
          </cell>
          <cell r="QO1196">
            <v>0</v>
          </cell>
          <cell r="QP1196">
            <v>0</v>
          </cell>
          <cell r="QQ1196">
            <v>0</v>
          </cell>
          <cell r="QR1196">
            <v>0</v>
          </cell>
          <cell r="QZ1196">
            <v>0</v>
          </cell>
          <cell r="RA1196">
            <v>0</v>
          </cell>
          <cell r="RB1196">
            <v>0</v>
          </cell>
          <cell r="RC1196">
            <v>0</v>
          </cell>
          <cell r="RD1196">
            <v>0</v>
          </cell>
          <cell r="RE1196">
            <v>0</v>
          </cell>
          <cell r="RP1196">
            <v>0</v>
          </cell>
          <cell r="SA1196">
            <v>0</v>
          </cell>
          <cell r="AOM1196" t="str">
            <v>Сметный расчет</v>
          </cell>
        </row>
        <row r="1197">
          <cell r="B1197" t="str">
            <v>Приобретение измерительных приборов и устройств РЗА (18 шт.)</v>
          </cell>
          <cell r="C1197" t="str">
            <v>I_000-56-1-07.30-0115</v>
          </cell>
          <cell r="K1197">
            <v>2025</v>
          </cell>
          <cell r="S1197" t="str">
            <v xml:space="preserve"> </v>
          </cell>
          <cell r="V1197">
            <v>0</v>
          </cell>
          <cell r="CC1197">
            <v>0</v>
          </cell>
          <cell r="DG1197">
            <v>0</v>
          </cell>
          <cell r="EK1197">
            <v>0</v>
          </cell>
          <cell r="OJ1197">
            <v>0</v>
          </cell>
          <cell r="OP1197">
            <v>6668.3549699999994</v>
          </cell>
          <cell r="OQ1197">
            <v>0</v>
          </cell>
          <cell r="OR1197">
            <v>0</v>
          </cell>
          <cell r="OS1197">
            <v>6668.3549699999994</v>
          </cell>
          <cell r="OZ1197">
            <v>6668.3549699999994</v>
          </cell>
          <cell r="PD1197">
            <v>0</v>
          </cell>
          <cell r="PF1197">
            <v>0</v>
          </cell>
          <cell r="PH1197">
            <v>0</v>
          </cell>
          <cell r="PZ1197">
            <v>0</v>
          </cell>
          <cell r="QA1197">
            <v>0</v>
          </cell>
          <cell r="QB1197">
            <v>0</v>
          </cell>
          <cell r="QC1197">
            <v>0</v>
          </cell>
          <cell r="QD1197">
            <v>0</v>
          </cell>
          <cell r="QE1197">
            <v>0</v>
          </cell>
          <cell r="QM1197">
            <v>0</v>
          </cell>
          <cell r="QN1197">
            <v>0</v>
          </cell>
          <cell r="QO1197">
            <v>0</v>
          </cell>
          <cell r="QP1197">
            <v>0</v>
          </cell>
          <cell r="QQ1197">
            <v>0</v>
          </cell>
          <cell r="QR1197">
            <v>0</v>
          </cell>
          <cell r="QZ1197">
            <v>0</v>
          </cell>
          <cell r="RA1197">
            <v>0</v>
          </cell>
          <cell r="RB1197">
            <v>0</v>
          </cell>
          <cell r="RC1197">
            <v>0</v>
          </cell>
          <cell r="RD1197">
            <v>0</v>
          </cell>
          <cell r="RE1197">
            <v>0</v>
          </cell>
          <cell r="RP1197">
            <v>0</v>
          </cell>
          <cell r="SA1197">
            <v>0</v>
          </cell>
          <cell r="AOM1197" t="str">
            <v>Сметный расчет</v>
          </cell>
        </row>
        <row r="1198">
          <cell r="B1198" t="str">
            <v>Приобретение оборудования и приборов для контроля качества электроэнергии (31 шт.)</v>
          </cell>
          <cell r="C1198" t="str">
            <v>I_000-56-1-07.30-0116</v>
          </cell>
          <cell r="K1198">
            <v>2025</v>
          </cell>
          <cell r="S1198" t="str">
            <v xml:space="preserve"> </v>
          </cell>
          <cell r="V1198">
            <v>0</v>
          </cell>
          <cell r="CC1198">
            <v>0</v>
          </cell>
          <cell r="DG1198">
            <v>0</v>
          </cell>
          <cell r="EK1198">
            <v>0</v>
          </cell>
          <cell r="OJ1198">
            <v>0</v>
          </cell>
          <cell r="OP1198">
            <v>7577.8502500000004</v>
          </cell>
          <cell r="OQ1198">
            <v>0</v>
          </cell>
          <cell r="OR1198">
            <v>0</v>
          </cell>
          <cell r="OS1198">
            <v>7577.8502500000004</v>
          </cell>
          <cell r="OZ1198">
            <v>7577.8502500000004</v>
          </cell>
          <cell r="PD1198">
            <v>0</v>
          </cell>
          <cell r="PF1198">
            <v>0</v>
          </cell>
          <cell r="PH1198">
            <v>0</v>
          </cell>
          <cell r="PZ1198">
            <v>0</v>
          </cell>
          <cell r="QA1198">
            <v>0</v>
          </cell>
          <cell r="QB1198">
            <v>0</v>
          </cell>
          <cell r="QC1198">
            <v>0</v>
          </cell>
          <cell r="QD1198">
            <v>0</v>
          </cell>
          <cell r="QE1198">
            <v>0</v>
          </cell>
          <cell r="QM1198">
            <v>0</v>
          </cell>
          <cell r="QN1198">
            <v>0</v>
          </cell>
          <cell r="QO1198">
            <v>0</v>
          </cell>
          <cell r="QP1198">
            <v>0</v>
          </cell>
          <cell r="QQ1198">
            <v>0</v>
          </cell>
          <cell r="QR1198">
            <v>0</v>
          </cell>
          <cell r="QZ1198">
            <v>0</v>
          </cell>
          <cell r="RA1198">
            <v>0</v>
          </cell>
          <cell r="RB1198">
            <v>0</v>
          </cell>
          <cell r="RC1198">
            <v>0</v>
          </cell>
          <cell r="RD1198">
            <v>0</v>
          </cell>
          <cell r="RE1198">
            <v>0</v>
          </cell>
          <cell r="RP1198">
            <v>0</v>
          </cell>
          <cell r="SA1198">
            <v>0</v>
          </cell>
          <cell r="AOM1198" t="str">
            <v>Сметный расчет</v>
          </cell>
        </row>
        <row r="1199">
          <cell r="B1199" t="str">
            <v>Приобретение оборудования и приборов для производственного контроля и охраны труда (4 шт.)</v>
          </cell>
          <cell r="C1199" t="str">
            <v>I_000-56-1-07.30-0117</v>
          </cell>
          <cell r="K1199">
            <v>2022</v>
          </cell>
          <cell r="S1199" t="str">
            <v xml:space="preserve"> </v>
          </cell>
          <cell r="V1199">
            <v>0</v>
          </cell>
          <cell r="CC1199">
            <v>0</v>
          </cell>
          <cell r="DG1199">
            <v>0</v>
          </cell>
          <cell r="EK1199">
            <v>0</v>
          </cell>
          <cell r="OJ1199">
            <v>0</v>
          </cell>
          <cell r="OP1199">
            <v>1358.1466800000001</v>
          </cell>
          <cell r="OQ1199">
            <v>0</v>
          </cell>
          <cell r="OR1199">
            <v>0</v>
          </cell>
          <cell r="OS1199">
            <v>1358.1466800000001</v>
          </cell>
          <cell r="OZ1199">
            <v>1358.1466800000001</v>
          </cell>
          <cell r="PD1199">
            <v>0</v>
          </cell>
          <cell r="PF1199">
            <v>0</v>
          </cell>
          <cell r="PH1199">
            <v>0</v>
          </cell>
          <cell r="PZ1199">
            <v>0</v>
          </cell>
          <cell r="QA1199">
            <v>0</v>
          </cell>
          <cell r="QB1199">
            <v>0</v>
          </cell>
          <cell r="QC1199">
            <v>0</v>
          </cell>
          <cell r="QD1199">
            <v>0</v>
          </cell>
          <cell r="QE1199">
            <v>0</v>
          </cell>
          <cell r="QM1199">
            <v>0</v>
          </cell>
          <cell r="QN1199">
            <v>0</v>
          </cell>
          <cell r="QO1199">
            <v>0</v>
          </cell>
          <cell r="QP1199">
            <v>0</v>
          </cell>
          <cell r="QQ1199">
            <v>0</v>
          </cell>
          <cell r="QR1199">
            <v>0</v>
          </cell>
          <cell r="QZ1199">
            <v>0</v>
          </cell>
          <cell r="RA1199">
            <v>0</v>
          </cell>
          <cell r="RB1199">
            <v>0</v>
          </cell>
          <cell r="RC1199">
            <v>0</v>
          </cell>
          <cell r="RD1199">
            <v>0</v>
          </cell>
          <cell r="RE1199">
            <v>0</v>
          </cell>
          <cell r="RP1199">
            <v>0</v>
          </cell>
          <cell r="SA1199">
            <v>0</v>
          </cell>
          <cell r="AOM1199" t="str">
            <v>Сметный расчет</v>
          </cell>
        </row>
        <row r="1200">
          <cell r="B1200" t="str">
            <v>Приобретение оборудования связи (56 шт.)</v>
          </cell>
          <cell r="C1200" t="str">
            <v>I_000-56-1-07.30-0114</v>
          </cell>
          <cell r="K1200">
            <v>2025</v>
          </cell>
          <cell r="S1200" t="str">
            <v xml:space="preserve"> </v>
          </cell>
          <cell r="V1200">
            <v>0</v>
          </cell>
          <cell r="CC1200">
            <v>0</v>
          </cell>
          <cell r="DG1200">
            <v>0</v>
          </cell>
          <cell r="EK1200">
            <v>546.38</v>
          </cell>
          <cell r="OJ1200">
            <v>0</v>
          </cell>
          <cell r="OP1200">
            <v>17935.624069999998</v>
          </cell>
          <cell r="OQ1200">
            <v>0</v>
          </cell>
          <cell r="OR1200">
            <v>0</v>
          </cell>
          <cell r="OS1200">
            <v>17935.624069999998</v>
          </cell>
          <cell r="OZ1200">
            <v>15060.114579999998</v>
          </cell>
          <cell r="PD1200">
            <v>0</v>
          </cell>
          <cell r="PF1200">
            <v>0</v>
          </cell>
          <cell r="PH1200">
            <v>2875.5094899999999</v>
          </cell>
          <cell r="PZ1200">
            <v>0</v>
          </cell>
          <cell r="QA1200">
            <v>0</v>
          </cell>
          <cell r="QB1200">
            <v>0</v>
          </cell>
          <cell r="QC1200">
            <v>0</v>
          </cell>
          <cell r="QD1200">
            <v>0</v>
          </cell>
          <cell r="QE1200">
            <v>0</v>
          </cell>
          <cell r="QM1200">
            <v>0</v>
          </cell>
          <cell r="QN1200">
            <v>0</v>
          </cell>
          <cell r="QO1200">
            <v>0</v>
          </cell>
          <cell r="QP1200">
            <v>0</v>
          </cell>
          <cell r="QQ1200">
            <v>0</v>
          </cell>
          <cell r="QR1200">
            <v>0</v>
          </cell>
          <cell r="QZ1200">
            <v>0</v>
          </cell>
          <cell r="RA1200">
            <v>0</v>
          </cell>
          <cell r="RB1200">
            <v>0</v>
          </cell>
          <cell r="RC1200">
            <v>0</v>
          </cell>
          <cell r="RD1200">
            <v>0</v>
          </cell>
          <cell r="RE1200">
            <v>0</v>
          </cell>
          <cell r="RP1200">
            <v>2846.7212</v>
          </cell>
          <cell r="SA1200">
            <v>0</v>
          </cell>
          <cell r="AOM1200" t="str">
            <v>Сметный расчет</v>
          </cell>
        </row>
        <row r="1201">
          <cell r="B1201" t="str">
            <v>Приобретение беспилотных летательных аппаратов с установленной фото/видеокамерой и наземной станцией управления (4 шт.)</v>
          </cell>
          <cell r="C1201" t="str">
            <v>I_000-56-1-07.30-0121</v>
          </cell>
          <cell r="K1201">
            <v>2018</v>
          </cell>
          <cell r="S1201" t="str">
            <v xml:space="preserve"> </v>
          </cell>
          <cell r="V1201">
            <v>0</v>
          </cell>
          <cell r="CC1201">
            <v>0</v>
          </cell>
          <cell r="DG1201">
            <v>0</v>
          </cell>
          <cell r="EK1201">
            <v>737.18399999999997</v>
          </cell>
          <cell r="OJ1201">
            <v>0</v>
          </cell>
          <cell r="OP1201">
            <v>624.73219999999992</v>
          </cell>
          <cell r="OQ1201">
            <v>0</v>
          </cell>
          <cell r="OR1201">
            <v>0</v>
          </cell>
          <cell r="OS1201">
            <v>624.73219999999992</v>
          </cell>
          <cell r="OZ1201">
            <v>0</v>
          </cell>
          <cell r="PD1201">
            <v>0</v>
          </cell>
          <cell r="PF1201">
            <v>0</v>
          </cell>
          <cell r="PH1201">
            <v>624.73219999999992</v>
          </cell>
          <cell r="PZ1201">
            <v>0</v>
          </cell>
          <cell r="QA1201">
            <v>0</v>
          </cell>
          <cell r="QB1201">
            <v>0</v>
          </cell>
          <cell r="QC1201">
            <v>0</v>
          </cell>
          <cell r="QD1201">
            <v>0</v>
          </cell>
          <cell r="QE1201">
            <v>0</v>
          </cell>
          <cell r="QM1201">
            <v>0</v>
          </cell>
          <cell r="QN1201">
            <v>0</v>
          </cell>
          <cell r="QO1201">
            <v>0</v>
          </cell>
          <cell r="QP1201">
            <v>0</v>
          </cell>
          <cell r="QQ1201">
            <v>0</v>
          </cell>
          <cell r="QR1201">
            <v>0</v>
          </cell>
          <cell r="QZ1201">
            <v>0</v>
          </cell>
          <cell r="RA1201">
            <v>0</v>
          </cell>
          <cell r="RB1201">
            <v>0</v>
          </cell>
          <cell r="RC1201">
            <v>0</v>
          </cell>
          <cell r="RD1201">
            <v>0</v>
          </cell>
          <cell r="RE1201">
            <v>0</v>
          </cell>
          <cell r="RP1201">
            <v>0</v>
          </cell>
          <cell r="SA1201">
            <v>0</v>
          </cell>
          <cell r="AOM1201" t="str">
            <v>Расчет стоимости</v>
          </cell>
        </row>
        <row r="1202">
          <cell r="B1202" t="str">
            <v>Приобретение резервуара для временного хранения ГСМ 10м3 (1 шт.)</v>
          </cell>
          <cell r="C1202" t="str">
            <v>I_000-56-1-07.30-0118</v>
          </cell>
          <cell r="K1202">
            <v>0</v>
          </cell>
          <cell r="S1202" t="str">
            <v xml:space="preserve"> </v>
          </cell>
          <cell r="V1202">
            <v>0</v>
          </cell>
          <cell r="CC1202">
            <v>0</v>
          </cell>
          <cell r="DG1202">
            <v>0</v>
          </cell>
          <cell r="EK1202">
            <v>0</v>
          </cell>
          <cell r="OJ1202">
            <v>0</v>
          </cell>
          <cell r="OP1202">
            <v>0</v>
          </cell>
          <cell r="OQ1202">
            <v>0</v>
          </cell>
          <cell r="OR1202">
            <v>0</v>
          </cell>
          <cell r="OS1202">
            <v>0</v>
          </cell>
          <cell r="OZ1202">
            <v>0</v>
          </cell>
          <cell r="PD1202">
            <v>0</v>
          </cell>
          <cell r="PF1202">
            <v>0</v>
          </cell>
          <cell r="PH1202">
            <v>0</v>
          </cell>
          <cell r="PZ1202">
            <v>0</v>
          </cell>
          <cell r="QA1202">
            <v>0</v>
          </cell>
          <cell r="QB1202">
            <v>0</v>
          </cell>
          <cell r="QC1202">
            <v>0</v>
          </cell>
          <cell r="QD1202">
            <v>0</v>
          </cell>
          <cell r="QE1202">
            <v>0</v>
          </cell>
          <cell r="QM1202">
            <v>0</v>
          </cell>
          <cell r="QN1202">
            <v>0</v>
          </cell>
          <cell r="QO1202">
            <v>0</v>
          </cell>
          <cell r="QP1202">
            <v>0</v>
          </cell>
          <cell r="QQ1202">
            <v>0</v>
          </cell>
          <cell r="QR1202">
            <v>0</v>
          </cell>
          <cell r="QZ1202">
            <v>0</v>
          </cell>
          <cell r="RA1202">
            <v>0</v>
          </cell>
          <cell r="RB1202">
            <v>0</v>
          </cell>
          <cell r="RC1202">
            <v>0</v>
          </cell>
          <cell r="RD1202">
            <v>0</v>
          </cell>
          <cell r="RE1202">
            <v>0</v>
          </cell>
          <cell r="RP1202">
            <v>0</v>
          </cell>
          <cell r="SA1202">
            <v>0</v>
          </cell>
          <cell r="AOM1202" t="str">
            <v>Сметный расчет</v>
          </cell>
        </row>
        <row r="1203">
          <cell r="B1203" t="str">
            <v>Приобретение стендов для моделирования схем включения приборов учета электроэнергии (4 шт.)</v>
          </cell>
          <cell r="C1203" t="str">
            <v>I_000-56-1-07.30-0120</v>
          </cell>
          <cell r="K1203">
            <v>2018</v>
          </cell>
          <cell r="S1203" t="str">
            <v xml:space="preserve"> </v>
          </cell>
          <cell r="V1203">
            <v>0</v>
          </cell>
          <cell r="CC1203">
            <v>0</v>
          </cell>
          <cell r="DG1203">
            <v>0</v>
          </cell>
          <cell r="EK1203">
            <v>294.25588000000005</v>
          </cell>
          <cell r="OJ1203">
            <v>0</v>
          </cell>
          <cell r="OP1203">
            <v>1177.0235200000002</v>
          </cell>
          <cell r="OQ1203">
            <v>0</v>
          </cell>
          <cell r="OR1203">
            <v>0</v>
          </cell>
          <cell r="OS1203">
            <v>1177.0235200000002</v>
          </cell>
          <cell r="OZ1203">
            <v>0</v>
          </cell>
          <cell r="PD1203">
            <v>0</v>
          </cell>
          <cell r="PF1203">
            <v>0</v>
          </cell>
          <cell r="PH1203">
            <v>1177.0235200000002</v>
          </cell>
          <cell r="PZ1203">
            <v>0</v>
          </cell>
          <cell r="QA1203">
            <v>0</v>
          </cell>
          <cell r="QB1203">
            <v>0</v>
          </cell>
          <cell r="QC1203">
            <v>0</v>
          </cell>
          <cell r="QD1203">
            <v>0</v>
          </cell>
          <cell r="QE1203">
            <v>0</v>
          </cell>
          <cell r="QM1203">
            <v>0</v>
          </cell>
          <cell r="QN1203">
            <v>0</v>
          </cell>
          <cell r="QO1203">
            <v>0</v>
          </cell>
          <cell r="QP1203">
            <v>0</v>
          </cell>
          <cell r="QQ1203">
            <v>0</v>
          </cell>
          <cell r="QR1203">
            <v>0</v>
          </cell>
          <cell r="QZ1203">
            <v>0</v>
          </cell>
          <cell r="RA1203">
            <v>0</v>
          </cell>
          <cell r="RB1203">
            <v>1177.0235200000002</v>
          </cell>
          <cell r="RC1203">
            <v>0</v>
          </cell>
          <cell r="RD1203">
            <v>0</v>
          </cell>
          <cell r="RE1203">
            <v>1177.0235200000002</v>
          </cell>
          <cell r="RP1203">
            <v>882.76763999999991</v>
          </cell>
          <cell r="SA1203">
            <v>0</v>
          </cell>
          <cell r="AOM1203" t="str">
            <v>Расчет стоимости</v>
          </cell>
        </row>
        <row r="1204">
          <cell r="B1204" t="str">
            <v>Приобретение легковых автомобилей повышенной проходимости (1 шт.)</v>
          </cell>
          <cell r="C1204" t="str">
            <v>I_000-56-1-07.10-0192</v>
          </cell>
          <cell r="K1204">
            <v>2019</v>
          </cell>
          <cell r="S1204" t="str">
            <v xml:space="preserve"> </v>
          </cell>
          <cell r="V1204">
            <v>0</v>
          </cell>
          <cell r="CC1204">
            <v>0</v>
          </cell>
          <cell r="DG1204">
            <v>0</v>
          </cell>
          <cell r="EK1204">
            <v>0</v>
          </cell>
          <cell r="OJ1204">
            <v>0</v>
          </cell>
          <cell r="OP1204">
            <v>1275.73136</v>
          </cell>
          <cell r="OQ1204">
            <v>0</v>
          </cell>
          <cell r="OR1204">
            <v>0</v>
          </cell>
          <cell r="OS1204">
            <v>1272.8813600000001</v>
          </cell>
          <cell r="OZ1204">
            <v>2.85</v>
          </cell>
          <cell r="PD1204">
            <v>0</v>
          </cell>
          <cell r="PF1204">
            <v>0</v>
          </cell>
          <cell r="PH1204">
            <v>1272.8813600000001</v>
          </cell>
          <cell r="PZ1204">
            <v>0</v>
          </cell>
          <cell r="QA1204">
            <v>0</v>
          </cell>
          <cell r="QB1204">
            <v>0</v>
          </cell>
          <cell r="QC1204">
            <v>0</v>
          </cell>
          <cell r="QD1204">
            <v>0</v>
          </cell>
          <cell r="QE1204">
            <v>0</v>
          </cell>
          <cell r="QM1204">
            <v>0</v>
          </cell>
          <cell r="QN1204">
            <v>0</v>
          </cell>
          <cell r="QO1204">
            <v>0</v>
          </cell>
          <cell r="QP1204">
            <v>0</v>
          </cell>
          <cell r="QQ1204">
            <v>0</v>
          </cell>
          <cell r="QR1204">
            <v>0</v>
          </cell>
          <cell r="QZ1204">
            <v>0</v>
          </cell>
          <cell r="RA1204">
            <v>0</v>
          </cell>
          <cell r="RB1204">
            <v>2.85</v>
          </cell>
          <cell r="RC1204">
            <v>0</v>
          </cell>
          <cell r="RD1204">
            <v>0</v>
          </cell>
          <cell r="RE1204">
            <v>0</v>
          </cell>
          <cell r="RP1204">
            <v>1502</v>
          </cell>
          <cell r="SA1204">
            <v>0</v>
          </cell>
          <cell r="AOM1204" t="str">
            <v>Сметный расчет</v>
          </cell>
        </row>
        <row r="1205">
          <cell r="B1205" t="str">
            <v>Приобретение грузопассажирских легковых автомобилей (1 шт.)</v>
          </cell>
          <cell r="C1205" t="str">
            <v>I_000-56-1-07.10-0193</v>
          </cell>
          <cell r="K1205">
            <v>2019</v>
          </cell>
          <cell r="S1205" t="str">
            <v xml:space="preserve"> </v>
          </cell>
          <cell r="V1205">
            <v>0</v>
          </cell>
          <cell r="CC1205">
            <v>0</v>
          </cell>
          <cell r="DG1205">
            <v>0</v>
          </cell>
          <cell r="EK1205">
            <v>0</v>
          </cell>
          <cell r="OJ1205">
            <v>0</v>
          </cell>
          <cell r="OP1205">
            <v>827.85</v>
          </cell>
          <cell r="OQ1205">
            <v>0</v>
          </cell>
          <cell r="OR1205">
            <v>0</v>
          </cell>
          <cell r="OS1205">
            <v>825</v>
          </cell>
          <cell r="OZ1205">
            <v>2.85</v>
          </cell>
          <cell r="PD1205">
            <v>0</v>
          </cell>
          <cell r="PF1205">
            <v>0</v>
          </cell>
          <cell r="PH1205">
            <v>825</v>
          </cell>
          <cell r="PZ1205">
            <v>0</v>
          </cell>
          <cell r="QA1205">
            <v>0</v>
          </cell>
          <cell r="QB1205">
            <v>0</v>
          </cell>
          <cell r="QC1205">
            <v>0</v>
          </cell>
          <cell r="QD1205">
            <v>0</v>
          </cell>
          <cell r="QE1205">
            <v>0</v>
          </cell>
          <cell r="QM1205">
            <v>0</v>
          </cell>
          <cell r="QN1205">
            <v>0</v>
          </cell>
          <cell r="QO1205">
            <v>0</v>
          </cell>
          <cell r="QP1205">
            <v>0</v>
          </cell>
          <cell r="QQ1205">
            <v>0</v>
          </cell>
          <cell r="QR1205">
            <v>0</v>
          </cell>
          <cell r="QZ1205">
            <v>0</v>
          </cell>
          <cell r="RA1205">
            <v>0</v>
          </cell>
          <cell r="RB1205">
            <v>2.85</v>
          </cell>
          <cell r="RC1205">
            <v>0</v>
          </cell>
          <cell r="RD1205">
            <v>0</v>
          </cell>
          <cell r="RE1205">
            <v>0</v>
          </cell>
          <cell r="RP1205">
            <v>973.5</v>
          </cell>
          <cell r="SA1205">
            <v>0</v>
          </cell>
          <cell r="AOM1205" t="str">
            <v>Сметный расчет</v>
          </cell>
        </row>
        <row r="1206">
          <cell r="B1206" t="str">
            <v>Приобретение автобуса (1 шт.)</v>
          </cell>
          <cell r="C1206" t="str">
            <v>I_000-56-1-07.10-0194</v>
          </cell>
          <cell r="K1206">
            <v>2018</v>
          </cell>
          <cell r="S1206" t="str">
            <v xml:space="preserve"> </v>
          </cell>
          <cell r="V1206">
            <v>0</v>
          </cell>
          <cell r="CC1206">
            <v>0</v>
          </cell>
          <cell r="DG1206">
            <v>0</v>
          </cell>
          <cell r="EK1206">
            <v>2.85</v>
          </cell>
          <cell r="OJ1206">
            <v>0</v>
          </cell>
          <cell r="OP1206">
            <v>1183.4432200000001</v>
          </cell>
          <cell r="OQ1206">
            <v>0</v>
          </cell>
          <cell r="OR1206">
            <v>0</v>
          </cell>
          <cell r="OS1206">
            <v>1180.5932200000002</v>
          </cell>
          <cell r="OZ1206">
            <v>0</v>
          </cell>
          <cell r="PD1206">
            <v>0</v>
          </cell>
          <cell r="PF1206">
            <v>0</v>
          </cell>
          <cell r="PH1206">
            <v>1183.4432200000001</v>
          </cell>
          <cell r="PZ1206">
            <v>0</v>
          </cell>
          <cell r="QA1206">
            <v>0</v>
          </cell>
          <cell r="QB1206">
            <v>0</v>
          </cell>
          <cell r="QC1206">
            <v>0</v>
          </cell>
          <cell r="QD1206">
            <v>0</v>
          </cell>
          <cell r="QE1206">
            <v>0</v>
          </cell>
          <cell r="QM1206">
            <v>0</v>
          </cell>
          <cell r="QN1206">
            <v>0</v>
          </cell>
          <cell r="QO1206">
            <v>0</v>
          </cell>
          <cell r="QP1206">
            <v>0</v>
          </cell>
          <cell r="QQ1206">
            <v>0</v>
          </cell>
          <cell r="QR1206">
            <v>0</v>
          </cell>
          <cell r="QZ1206">
            <v>0</v>
          </cell>
          <cell r="RA1206">
            <v>0</v>
          </cell>
          <cell r="RB1206">
            <v>2.85</v>
          </cell>
          <cell r="RC1206">
            <v>0</v>
          </cell>
          <cell r="RD1206">
            <v>0</v>
          </cell>
          <cell r="RE1206">
            <v>2.85</v>
          </cell>
          <cell r="RP1206">
            <v>1393.1</v>
          </cell>
          <cell r="SA1206">
            <v>0</v>
          </cell>
          <cell r="AOM1206" t="str">
            <v>Расчет стоимости</v>
          </cell>
        </row>
        <row r="1207">
          <cell r="B1207" t="str">
            <v>Приобретение бригадного автомобиля повышенной проходимости (2 шт.)</v>
          </cell>
          <cell r="C1207" t="str">
            <v>I_000-56-1-07.10-0195</v>
          </cell>
          <cell r="K1207">
            <v>2022</v>
          </cell>
          <cell r="S1207" t="str">
            <v xml:space="preserve"> </v>
          </cell>
          <cell r="V1207">
            <v>0</v>
          </cell>
          <cell r="CC1207">
            <v>0</v>
          </cell>
          <cell r="DG1207">
            <v>0</v>
          </cell>
          <cell r="EK1207">
            <v>2.85</v>
          </cell>
          <cell r="OJ1207">
            <v>0</v>
          </cell>
          <cell r="OP1207">
            <v>3465.4319700000001</v>
          </cell>
          <cell r="OQ1207">
            <v>0</v>
          </cell>
          <cell r="OR1207">
            <v>0</v>
          </cell>
          <cell r="OS1207">
            <v>3459.7319700000003</v>
          </cell>
          <cell r="OZ1207">
            <v>1884.0226500000001</v>
          </cell>
          <cell r="PD1207">
            <v>0</v>
          </cell>
          <cell r="PF1207">
            <v>0</v>
          </cell>
          <cell r="PH1207">
            <v>1581.40932</v>
          </cell>
          <cell r="PZ1207">
            <v>0</v>
          </cell>
          <cell r="QA1207">
            <v>0</v>
          </cell>
          <cell r="QB1207">
            <v>0</v>
          </cell>
          <cell r="QC1207">
            <v>0</v>
          </cell>
          <cell r="QD1207">
            <v>0</v>
          </cell>
          <cell r="QE1207">
            <v>0</v>
          </cell>
          <cell r="QM1207">
            <v>0</v>
          </cell>
          <cell r="QN1207">
            <v>0</v>
          </cell>
          <cell r="QO1207">
            <v>0</v>
          </cell>
          <cell r="QP1207">
            <v>0</v>
          </cell>
          <cell r="QQ1207">
            <v>0</v>
          </cell>
          <cell r="QR1207">
            <v>0</v>
          </cell>
          <cell r="QZ1207">
            <v>0</v>
          </cell>
          <cell r="RA1207">
            <v>0</v>
          </cell>
          <cell r="RB1207">
            <v>5.7</v>
          </cell>
          <cell r="RC1207">
            <v>0</v>
          </cell>
          <cell r="RD1207">
            <v>0</v>
          </cell>
          <cell r="RE1207">
            <v>2.85</v>
          </cell>
          <cell r="RP1207">
            <v>1862.7</v>
          </cell>
          <cell r="SA1207">
            <v>0</v>
          </cell>
          <cell r="AOM1207" t="str">
            <v>Сметный расчет</v>
          </cell>
        </row>
        <row r="1208">
          <cell r="B1208" t="str">
            <v>Приобретение грузового автомобиля, колесной формулой 4*2 (1 шт.)</v>
          </cell>
          <cell r="C1208" t="str">
            <v>I_000-56-1-07.10-0196</v>
          </cell>
          <cell r="K1208">
            <v>2019</v>
          </cell>
          <cell r="S1208" t="str">
            <v xml:space="preserve"> </v>
          </cell>
          <cell r="V1208">
            <v>0</v>
          </cell>
          <cell r="CC1208">
            <v>0</v>
          </cell>
          <cell r="DG1208">
            <v>0</v>
          </cell>
          <cell r="EK1208">
            <v>0</v>
          </cell>
          <cell r="OJ1208">
            <v>0</v>
          </cell>
          <cell r="OP1208">
            <v>1769.6296600000001</v>
          </cell>
          <cell r="OQ1208">
            <v>0</v>
          </cell>
          <cell r="OR1208">
            <v>0</v>
          </cell>
          <cell r="OS1208">
            <v>1766.7796600000001</v>
          </cell>
          <cell r="OZ1208">
            <v>2.85</v>
          </cell>
          <cell r="PD1208">
            <v>0</v>
          </cell>
          <cell r="PF1208">
            <v>0</v>
          </cell>
          <cell r="PH1208">
            <v>1766.7796600000001</v>
          </cell>
          <cell r="PZ1208">
            <v>0</v>
          </cell>
          <cell r="QA1208">
            <v>0</v>
          </cell>
          <cell r="QB1208">
            <v>0</v>
          </cell>
          <cell r="QC1208">
            <v>0</v>
          </cell>
          <cell r="QD1208">
            <v>0</v>
          </cell>
          <cell r="QE1208">
            <v>0</v>
          </cell>
          <cell r="QM1208">
            <v>0</v>
          </cell>
          <cell r="QN1208">
            <v>0</v>
          </cell>
          <cell r="QO1208">
            <v>0</v>
          </cell>
          <cell r="QP1208">
            <v>0</v>
          </cell>
          <cell r="QQ1208">
            <v>0</v>
          </cell>
          <cell r="QR1208">
            <v>0</v>
          </cell>
          <cell r="QZ1208">
            <v>0</v>
          </cell>
          <cell r="RA1208">
            <v>0</v>
          </cell>
          <cell r="RB1208">
            <v>2.85</v>
          </cell>
          <cell r="RC1208">
            <v>0</v>
          </cell>
          <cell r="RD1208">
            <v>0</v>
          </cell>
          <cell r="RE1208">
            <v>0</v>
          </cell>
          <cell r="RP1208">
            <v>2084.8000000000002</v>
          </cell>
          <cell r="SA1208">
            <v>0</v>
          </cell>
          <cell r="AOM1208" t="str">
            <v>Сметный расчет</v>
          </cell>
        </row>
        <row r="1209">
          <cell r="B1209" t="str">
            <v>Приобретение бригадных автомобилей повышенной проходимости (3 шт.)</v>
          </cell>
          <cell r="C1209" t="str">
            <v>I_000-56-1-07.10-0197</v>
          </cell>
          <cell r="K1209">
            <v>0</v>
          </cell>
          <cell r="S1209" t="str">
            <v xml:space="preserve"> </v>
          </cell>
          <cell r="V1209">
            <v>0</v>
          </cell>
          <cell r="CC1209">
            <v>0</v>
          </cell>
          <cell r="DG1209">
            <v>0</v>
          </cell>
          <cell r="EK1209">
            <v>0</v>
          </cell>
          <cell r="OJ1209">
            <v>0</v>
          </cell>
          <cell r="OP1209">
            <v>0</v>
          </cell>
          <cell r="OQ1209">
            <v>0</v>
          </cell>
          <cell r="OR1209">
            <v>0</v>
          </cell>
          <cell r="OS1209">
            <v>0</v>
          </cell>
          <cell r="OZ1209">
            <v>0</v>
          </cell>
          <cell r="PD1209">
            <v>0</v>
          </cell>
          <cell r="PF1209">
            <v>0</v>
          </cell>
          <cell r="PH1209">
            <v>0</v>
          </cell>
          <cell r="PZ1209">
            <v>0</v>
          </cell>
          <cell r="QA1209">
            <v>0</v>
          </cell>
          <cell r="QB1209">
            <v>0</v>
          </cell>
          <cell r="QC1209">
            <v>0</v>
          </cell>
          <cell r="QD1209">
            <v>0</v>
          </cell>
          <cell r="QE1209">
            <v>0</v>
          </cell>
          <cell r="QM1209">
            <v>0</v>
          </cell>
          <cell r="QN1209">
            <v>0</v>
          </cell>
          <cell r="QO1209">
            <v>0</v>
          </cell>
          <cell r="QP1209">
            <v>0</v>
          </cell>
          <cell r="QQ1209">
            <v>0</v>
          </cell>
          <cell r="QR1209">
            <v>0</v>
          </cell>
          <cell r="QZ1209">
            <v>0</v>
          </cell>
          <cell r="RA1209">
            <v>0</v>
          </cell>
          <cell r="RB1209">
            <v>0</v>
          </cell>
          <cell r="RC1209">
            <v>0</v>
          </cell>
          <cell r="RD1209">
            <v>0</v>
          </cell>
          <cell r="RE1209">
            <v>0</v>
          </cell>
          <cell r="RP1209">
            <v>0</v>
          </cell>
          <cell r="SA1209">
            <v>0</v>
          </cell>
          <cell r="AOM1209" t="str">
            <v>Сметный расчет</v>
          </cell>
        </row>
        <row r="1210">
          <cell r="B1210" t="str">
            <v>Приобретение легковых автомобилей повышенной проходимости (6 шт.)</v>
          </cell>
          <cell r="C1210" t="str">
            <v>I_000-56-1-07.10-0198</v>
          </cell>
          <cell r="K1210">
            <v>0</v>
          </cell>
          <cell r="S1210" t="str">
            <v xml:space="preserve"> </v>
          </cell>
          <cell r="V1210">
            <v>0</v>
          </cell>
          <cell r="CC1210">
            <v>0</v>
          </cell>
          <cell r="DG1210">
            <v>0</v>
          </cell>
          <cell r="EK1210">
            <v>0</v>
          </cell>
          <cell r="OJ1210">
            <v>0</v>
          </cell>
          <cell r="OP1210">
            <v>0</v>
          </cell>
          <cell r="OQ1210">
            <v>0</v>
          </cell>
          <cell r="OR1210">
            <v>0</v>
          </cell>
          <cell r="OS1210">
            <v>0</v>
          </cell>
          <cell r="OZ1210">
            <v>0</v>
          </cell>
          <cell r="PD1210">
            <v>0</v>
          </cell>
          <cell r="PF1210">
            <v>0</v>
          </cell>
          <cell r="PH1210">
            <v>0</v>
          </cell>
          <cell r="PZ1210">
            <v>0</v>
          </cell>
          <cell r="QA1210">
            <v>0</v>
          </cell>
          <cell r="QB1210">
            <v>0</v>
          </cell>
          <cell r="QC1210">
            <v>0</v>
          </cell>
          <cell r="QD1210">
            <v>0</v>
          </cell>
          <cell r="QE1210">
            <v>0</v>
          </cell>
          <cell r="QM1210">
            <v>0</v>
          </cell>
          <cell r="QN1210">
            <v>0</v>
          </cell>
          <cell r="QO1210">
            <v>0</v>
          </cell>
          <cell r="QP1210">
            <v>0</v>
          </cell>
          <cell r="QQ1210">
            <v>0</v>
          </cell>
          <cell r="QR1210">
            <v>0</v>
          </cell>
          <cell r="QZ1210">
            <v>0</v>
          </cell>
          <cell r="RA1210">
            <v>0</v>
          </cell>
          <cell r="RB1210">
            <v>0</v>
          </cell>
          <cell r="RC1210">
            <v>0</v>
          </cell>
          <cell r="RD1210">
            <v>0</v>
          </cell>
          <cell r="RE1210">
            <v>0</v>
          </cell>
          <cell r="RP1210">
            <v>0</v>
          </cell>
          <cell r="SA1210">
            <v>0</v>
          </cell>
          <cell r="AOM1210" t="str">
            <v>Сметный расчет</v>
          </cell>
        </row>
        <row r="1211">
          <cell r="B1211" t="str">
            <v>Приобретение автокрана повышенной проходимости колесной формулой 6*6 (1 шт.)</v>
          </cell>
          <cell r="C1211" t="str">
            <v>I_000-56-1-07.10-0199</v>
          </cell>
          <cell r="K1211">
            <v>0</v>
          </cell>
          <cell r="S1211" t="str">
            <v xml:space="preserve"> </v>
          </cell>
          <cell r="V1211">
            <v>0</v>
          </cell>
          <cell r="CC1211">
            <v>0</v>
          </cell>
          <cell r="DG1211">
            <v>0</v>
          </cell>
          <cell r="EK1211">
            <v>0</v>
          </cell>
          <cell r="OJ1211">
            <v>0</v>
          </cell>
          <cell r="OP1211">
            <v>0</v>
          </cell>
          <cell r="OQ1211">
            <v>0</v>
          </cell>
          <cell r="OR1211">
            <v>0</v>
          </cell>
          <cell r="OS1211">
            <v>0</v>
          </cell>
          <cell r="OZ1211">
            <v>0</v>
          </cell>
          <cell r="PD1211">
            <v>0</v>
          </cell>
          <cell r="PF1211">
            <v>0</v>
          </cell>
          <cell r="PH1211">
            <v>0</v>
          </cell>
          <cell r="PZ1211">
            <v>0</v>
          </cell>
          <cell r="QA1211">
            <v>0</v>
          </cell>
          <cell r="QB1211">
            <v>0</v>
          </cell>
          <cell r="QC1211">
            <v>0</v>
          </cell>
          <cell r="QD1211">
            <v>0</v>
          </cell>
          <cell r="QE1211">
            <v>0</v>
          </cell>
          <cell r="QM1211">
            <v>0</v>
          </cell>
          <cell r="QN1211">
            <v>0</v>
          </cell>
          <cell r="QO1211">
            <v>0</v>
          </cell>
          <cell r="QP1211">
            <v>0</v>
          </cell>
          <cell r="QQ1211">
            <v>0</v>
          </cell>
          <cell r="QR1211">
            <v>0</v>
          </cell>
          <cell r="QZ1211">
            <v>0</v>
          </cell>
          <cell r="RA1211">
            <v>0</v>
          </cell>
          <cell r="RB1211">
            <v>0</v>
          </cell>
          <cell r="RC1211">
            <v>0</v>
          </cell>
          <cell r="RD1211">
            <v>0</v>
          </cell>
          <cell r="RE1211">
            <v>0</v>
          </cell>
          <cell r="RP1211">
            <v>0</v>
          </cell>
          <cell r="SA1211">
            <v>0</v>
          </cell>
          <cell r="AOM1211" t="str">
            <v>Сметный расчет</v>
          </cell>
        </row>
        <row r="1212">
          <cell r="B1212" t="str">
            <v>Приобретение автокрана повышенной проходимости колесной формулой 6*6 (1 шт.)</v>
          </cell>
          <cell r="C1212" t="str">
            <v>I_000-56-1-07.10-0200</v>
          </cell>
          <cell r="K1212">
            <v>0</v>
          </cell>
          <cell r="S1212" t="str">
            <v xml:space="preserve"> </v>
          </cell>
          <cell r="V1212">
            <v>0</v>
          </cell>
          <cell r="CC1212">
            <v>0</v>
          </cell>
          <cell r="DG1212">
            <v>0</v>
          </cell>
          <cell r="EK1212">
            <v>0</v>
          </cell>
          <cell r="OJ1212">
            <v>0</v>
          </cell>
          <cell r="OP1212">
            <v>0</v>
          </cell>
          <cell r="OQ1212">
            <v>0</v>
          </cell>
          <cell r="OR1212">
            <v>0</v>
          </cell>
          <cell r="OS1212">
            <v>0</v>
          </cell>
          <cell r="OZ1212">
            <v>0</v>
          </cell>
          <cell r="PD1212">
            <v>0</v>
          </cell>
          <cell r="PF1212">
            <v>0</v>
          </cell>
          <cell r="PH1212">
            <v>0</v>
          </cell>
          <cell r="PZ1212">
            <v>0</v>
          </cell>
          <cell r="QA1212">
            <v>0</v>
          </cell>
          <cell r="QB1212">
            <v>0</v>
          </cell>
          <cell r="QC1212">
            <v>0</v>
          </cell>
          <cell r="QD1212">
            <v>0</v>
          </cell>
          <cell r="QE1212">
            <v>0</v>
          </cell>
          <cell r="QM1212">
            <v>0</v>
          </cell>
          <cell r="QN1212">
            <v>0</v>
          </cell>
          <cell r="QO1212">
            <v>0</v>
          </cell>
          <cell r="QP1212">
            <v>0</v>
          </cell>
          <cell r="QQ1212">
            <v>0</v>
          </cell>
          <cell r="QR1212">
            <v>0</v>
          </cell>
          <cell r="QZ1212">
            <v>0</v>
          </cell>
          <cell r="RA1212">
            <v>0</v>
          </cell>
          <cell r="RB1212">
            <v>0</v>
          </cell>
          <cell r="RC1212">
            <v>0</v>
          </cell>
          <cell r="RD1212">
            <v>0</v>
          </cell>
          <cell r="RE1212">
            <v>0</v>
          </cell>
          <cell r="RP1212">
            <v>0</v>
          </cell>
          <cell r="SA1212">
            <v>0</v>
          </cell>
          <cell r="AOM1212" t="str">
            <v>Сметный расчет</v>
          </cell>
        </row>
        <row r="1213">
          <cell r="B1213" t="str">
            <v>Приобретение автомобильных подъёмников, высотой подъема от 14 до 18 метров (4 шт.)</v>
          </cell>
          <cell r="C1213" t="str">
            <v>I_000-56-1-07.10-0201</v>
          </cell>
          <cell r="K1213">
            <v>2025</v>
          </cell>
          <cell r="S1213" t="str">
            <v xml:space="preserve"> </v>
          </cell>
          <cell r="V1213">
            <v>0</v>
          </cell>
          <cell r="CC1213">
            <v>0</v>
          </cell>
          <cell r="DG1213">
            <v>0</v>
          </cell>
          <cell r="EK1213">
            <v>5.7</v>
          </cell>
          <cell r="OJ1213">
            <v>0</v>
          </cell>
          <cell r="OP1213">
            <v>16417.03224</v>
          </cell>
          <cell r="OQ1213">
            <v>0</v>
          </cell>
          <cell r="OR1213">
            <v>0</v>
          </cell>
          <cell r="OS1213">
            <v>16405.632239999999</v>
          </cell>
          <cell r="OZ1213">
            <v>9278.2813999999998</v>
          </cell>
          <cell r="PD1213">
            <v>0</v>
          </cell>
          <cell r="PF1213">
            <v>0</v>
          </cell>
          <cell r="PH1213">
            <v>7138.7508400000006</v>
          </cell>
          <cell r="PZ1213">
            <v>0</v>
          </cell>
          <cell r="QA1213">
            <v>0</v>
          </cell>
          <cell r="QB1213">
            <v>0</v>
          </cell>
          <cell r="QC1213">
            <v>0</v>
          </cell>
          <cell r="QD1213">
            <v>0</v>
          </cell>
          <cell r="QE1213">
            <v>0</v>
          </cell>
          <cell r="QM1213">
            <v>0</v>
          </cell>
          <cell r="QN1213">
            <v>0</v>
          </cell>
          <cell r="QO1213">
            <v>0</v>
          </cell>
          <cell r="QP1213">
            <v>0</v>
          </cell>
          <cell r="QQ1213">
            <v>0</v>
          </cell>
          <cell r="QR1213">
            <v>0</v>
          </cell>
          <cell r="QZ1213">
            <v>0</v>
          </cell>
          <cell r="RA1213">
            <v>0</v>
          </cell>
          <cell r="RB1213">
            <v>11.4</v>
          </cell>
          <cell r="RC1213">
            <v>0</v>
          </cell>
          <cell r="RD1213">
            <v>0</v>
          </cell>
          <cell r="RE1213">
            <v>5.7</v>
          </cell>
          <cell r="RP1213">
            <v>8417</v>
          </cell>
          <cell r="SA1213">
            <v>0</v>
          </cell>
          <cell r="AOM1213" t="str">
            <v>Сметный расчет</v>
          </cell>
        </row>
        <row r="1214">
          <cell r="B1214" t="str">
            <v>Приобретение автомобильного подъёмника, высотой подъема от 14 до 18 метров (1 шт.)</v>
          </cell>
          <cell r="C1214" t="str">
            <v>I_000-56-1-07.10-0202</v>
          </cell>
          <cell r="K1214">
            <v>0</v>
          </cell>
          <cell r="S1214" t="str">
            <v xml:space="preserve"> </v>
          </cell>
          <cell r="V1214">
            <v>0</v>
          </cell>
          <cell r="CC1214">
            <v>0</v>
          </cell>
          <cell r="DG1214">
            <v>0</v>
          </cell>
          <cell r="EK1214">
            <v>0</v>
          </cell>
          <cell r="OJ1214">
            <v>0</v>
          </cell>
          <cell r="OP1214">
            <v>0</v>
          </cell>
          <cell r="OQ1214">
            <v>0</v>
          </cell>
          <cell r="OR1214">
            <v>0</v>
          </cell>
          <cell r="OS1214">
            <v>0</v>
          </cell>
          <cell r="OZ1214">
            <v>0</v>
          </cell>
          <cell r="PD1214">
            <v>0</v>
          </cell>
          <cell r="PF1214">
            <v>0</v>
          </cell>
          <cell r="PH1214">
            <v>0</v>
          </cell>
          <cell r="PZ1214">
            <v>0</v>
          </cell>
          <cell r="QA1214">
            <v>0</v>
          </cell>
          <cell r="QB1214">
            <v>0</v>
          </cell>
          <cell r="QC1214">
            <v>0</v>
          </cell>
          <cell r="QD1214">
            <v>0</v>
          </cell>
          <cell r="QE1214">
            <v>0</v>
          </cell>
          <cell r="QM1214">
            <v>0</v>
          </cell>
          <cell r="QN1214">
            <v>0</v>
          </cell>
          <cell r="QO1214">
            <v>0</v>
          </cell>
          <cell r="QP1214">
            <v>0</v>
          </cell>
          <cell r="QQ1214">
            <v>0</v>
          </cell>
          <cell r="QR1214">
            <v>0</v>
          </cell>
          <cell r="QZ1214">
            <v>0</v>
          </cell>
          <cell r="RA1214">
            <v>0</v>
          </cell>
          <cell r="RB1214">
            <v>0</v>
          </cell>
          <cell r="RC1214">
            <v>0</v>
          </cell>
          <cell r="RD1214">
            <v>0</v>
          </cell>
          <cell r="RE1214">
            <v>0</v>
          </cell>
          <cell r="RP1214">
            <v>0</v>
          </cell>
          <cell r="SA1214">
            <v>0</v>
          </cell>
          <cell r="AOM1214" t="str">
            <v>Сметный расчет</v>
          </cell>
        </row>
        <row r="1215">
          <cell r="B1215" t="str">
            <v>Приобретение автомобильного подъёмника, высотой подъема от 26 метров (1 шт.)</v>
          </cell>
          <cell r="C1215" t="str">
            <v>I_000-56-1-07.10-0203</v>
          </cell>
          <cell r="K1215">
            <v>0</v>
          </cell>
          <cell r="S1215" t="str">
            <v xml:space="preserve"> </v>
          </cell>
          <cell r="V1215">
            <v>0</v>
          </cell>
          <cell r="CC1215">
            <v>0</v>
          </cell>
          <cell r="DG1215">
            <v>0</v>
          </cell>
          <cell r="EK1215">
            <v>0</v>
          </cell>
          <cell r="OJ1215">
            <v>0</v>
          </cell>
          <cell r="OP1215">
            <v>0</v>
          </cell>
          <cell r="OQ1215">
            <v>0</v>
          </cell>
          <cell r="OR1215">
            <v>0</v>
          </cell>
          <cell r="OS1215">
            <v>0</v>
          </cell>
          <cell r="OZ1215">
            <v>0</v>
          </cell>
          <cell r="PD1215">
            <v>0</v>
          </cell>
          <cell r="PF1215">
            <v>0</v>
          </cell>
          <cell r="PH1215">
            <v>0</v>
          </cell>
          <cell r="PZ1215">
            <v>0</v>
          </cell>
          <cell r="QA1215">
            <v>0</v>
          </cell>
          <cell r="QB1215">
            <v>0</v>
          </cell>
          <cell r="QC1215">
            <v>0</v>
          </cell>
          <cell r="QD1215">
            <v>0</v>
          </cell>
          <cell r="QE1215">
            <v>0</v>
          </cell>
          <cell r="QM1215">
            <v>0</v>
          </cell>
          <cell r="QN1215">
            <v>0</v>
          </cell>
          <cell r="QO1215">
            <v>0</v>
          </cell>
          <cell r="QP1215">
            <v>0</v>
          </cell>
          <cell r="QQ1215">
            <v>0</v>
          </cell>
          <cell r="QR1215">
            <v>0</v>
          </cell>
          <cell r="QZ1215">
            <v>0</v>
          </cell>
          <cell r="RA1215">
            <v>0</v>
          </cell>
          <cell r="RB1215">
            <v>0</v>
          </cell>
          <cell r="RC1215">
            <v>0</v>
          </cell>
          <cell r="RD1215">
            <v>0</v>
          </cell>
          <cell r="RE1215">
            <v>0</v>
          </cell>
          <cell r="RP1215">
            <v>0</v>
          </cell>
          <cell r="SA1215">
            <v>0</v>
          </cell>
          <cell r="AOM1215" t="str">
            <v>Сметный расчет</v>
          </cell>
        </row>
        <row r="1216">
          <cell r="B1216" t="str">
            <v>Приобретение передвижной комбинированной электролаборатории (1 шт.)</v>
          </cell>
          <cell r="C1216" t="str">
            <v>I_000-56-1-07.10-0204</v>
          </cell>
          <cell r="K1216">
            <v>0</v>
          </cell>
          <cell r="S1216" t="str">
            <v xml:space="preserve"> </v>
          </cell>
          <cell r="V1216">
            <v>0</v>
          </cell>
          <cell r="CC1216">
            <v>0</v>
          </cell>
          <cell r="DG1216">
            <v>0</v>
          </cell>
          <cell r="EK1216">
            <v>0</v>
          </cell>
          <cell r="OJ1216">
            <v>0</v>
          </cell>
          <cell r="OP1216">
            <v>0</v>
          </cell>
          <cell r="OQ1216">
            <v>0</v>
          </cell>
          <cell r="OR1216">
            <v>0</v>
          </cell>
          <cell r="OS1216">
            <v>0</v>
          </cell>
          <cell r="OZ1216">
            <v>0</v>
          </cell>
          <cell r="PD1216">
            <v>0</v>
          </cell>
          <cell r="PF1216">
            <v>0</v>
          </cell>
          <cell r="PH1216">
            <v>0</v>
          </cell>
          <cell r="PZ1216">
            <v>0</v>
          </cell>
          <cell r="QA1216">
            <v>0</v>
          </cell>
          <cell r="QB1216">
            <v>0</v>
          </cell>
          <cell r="QC1216">
            <v>0</v>
          </cell>
          <cell r="QD1216">
            <v>0</v>
          </cell>
          <cell r="QE1216">
            <v>0</v>
          </cell>
          <cell r="QM1216">
            <v>0</v>
          </cell>
          <cell r="QN1216">
            <v>0</v>
          </cell>
          <cell r="QO1216">
            <v>0</v>
          </cell>
          <cell r="QP1216">
            <v>0</v>
          </cell>
          <cell r="QQ1216">
            <v>0</v>
          </cell>
          <cell r="QR1216">
            <v>0</v>
          </cell>
          <cell r="QZ1216">
            <v>0</v>
          </cell>
          <cell r="RA1216">
            <v>0</v>
          </cell>
          <cell r="RB1216">
            <v>0</v>
          </cell>
          <cell r="RC1216">
            <v>0</v>
          </cell>
          <cell r="RD1216">
            <v>0</v>
          </cell>
          <cell r="RE1216">
            <v>0</v>
          </cell>
          <cell r="RP1216">
            <v>0</v>
          </cell>
          <cell r="SA1216">
            <v>0</v>
          </cell>
          <cell r="AOM1216" t="str">
            <v>Сметный расчет</v>
          </cell>
        </row>
        <row r="1217">
          <cell r="B1217" t="str">
            <v>Приобретение легковых прицепов, грузоподъемностью до 2 т (6 шт.)</v>
          </cell>
          <cell r="C1217" t="str">
            <v>I_000-56-1-07.10-0205</v>
          </cell>
          <cell r="K1217">
            <v>2025</v>
          </cell>
          <cell r="S1217" t="str">
            <v xml:space="preserve"> </v>
          </cell>
          <cell r="V1217">
            <v>0</v>
          </cell>
          <cell r="CC1217">
            <v>0</v>
          </cell>
          <cell r="DG1217">
            <v>0</v>
          </cell>
          <cell r="EK1217">
            <v>7.05</v>
          </cell>
          <cell r="OJ1217">
            <v>0</v>
          </cell>
          <cell r="OP1217">
            <v>584.60762999999997</v>
          </cell>
          <cell r="OQ1217">
            <v>0</v>
          </cell>
          <cell r="OR1217">
            <v>0</v>
          </cell>
          <cell r="OS1217">
            <v>570.50762999999995</v>
          </cell>
          <cell r="OZ1217">
            <v>344.15762999999998</v>
          </cell>
          <cell r="PD1217">
            <v>0</v>
          </cell>
          <cell r="PF1217">
            <v>0</v>
          </cell>
          <cell r="PH1217">
            <v>240.45</v>
          </cell>
          <cell r="PZ1217">
            <v>0</v>
          </cell>
          <cell r="QA1217">
            <v>0</v>
          </cell>
          <cell r="QB1217">
            <v>0</v>
          </cell>
          <cell r="QC1217">
            <v>0</v>
          </cell>
          <cell r="QD1217">
            <v>0</v>
          </cell>
          <cell r="QE1217">
            <v>0</v>
          </cell>
          <cell r="QM1217">
            <v>0</v>
          </cell>
          <cell r="QN1217">
            <v>0</v>
          </cell>
          <cell r="QO1217">
            <v>0</v>
          </cell>
          <cell r="QP1217">
            <v>0</v>
          </cell>
          <cell r="QQ1217">
            <v>0</v>
          </cell>
          <cell r="QR1217">
            <v>0</v>
          </cell>
          <cell r="QZ1217">
            <v>0</v>
          </cell>
          <cell r="RA1217">
            <v>0</v>
          </cell>
          <cell r="RB1217">
            <v>247.5</v>
          </cell>
          <cell r="RC1217">
            <v>0</v>
          </cell>
          <cell r="RD1217">
            <v>0</v>
          </cell>
          <cell r="RE1217">
            <v>240.45000000000002</v>
          </cell>
          <cell r="RP1217">
            <v>233.4</v>
          </cell>
          <cell r="SA1217">
            <v>0</v>
          </cell>
          <cell r="AOM1217" t="str">
            <v>Сметный расчет</v>
          </cell>
        </row>
        <row r="1218">
          <cell r="B1218" t="str">
            <v>Приобретение автомобильной цистерны для транспортировки топлива (1 шт.)</v>
          </cell>
          <cell r="C1218" t="str">
            <v>I_000-56-1-07.10-0206</v>
          </cell>
          <cell r="K1218">
            <v>2018</v>
          </cell>
          <cell r="S1218" t="str">
            <v xml:space="preserve"> </v>
          </cell>
          <cell r="V1218">
            <v>0</v>
          </cell>
          <cell r="CC1218">
            <v>0</v>
          </cell>
          <cell r="DG1218">
            <v>0</v>
          </cell>
          <cell r="EK1218">
            <v>2.85</v>
          </cell>
          <cell r="OJ1218">
            <v>0</v>
          </cell>
          <cell r="OP1218">
            <v>3663.8669500000001</v>
          </cell>
          <cell r="OQ1218">
            <v>0</v>
          </cell>
          <cell r="OR1218">
            <v>0</v>
          </cell>
          <cell r="OS1218">
            <v>3661.0169500000002</v>
          </cell>
          <cell r="OZ1218">
            <v>0</v>
          </cell>
          <cell r="PD1218">
            <v>0</v>
          </cell>
          <cell r="PF1218">
            <v>0</v>
          </cell>
          <cell r="PH1218">
            <v>3663.8669500000001</v>
          </cell>
          <cell r="PZ1218">
            <v>0</v>
          </cell>
          <cell r="QA1218">
            <v>0</v>
          </cell>
          <cell r="QB1218">
            <v>0</v>
          </cell>
          <cell r="QC1218">
            <v>0</v>
          </cell>
          <cell r="QD1218">
            <v>0</v>
          </cell>
          <cell r="QE1218">
            <v>0</v>
          </cell>
          <cell r="QM1218">
            <v>0</v>
          </cell>
          <cell r="QN1218">
            <v>0</v>
          </cell>
          <cell r="QO1218">
            <v>0</v>
          </cell>
          <cell r="QP1218">
            <v>0</v>
          </cell>
          <cell r="QQ1218">
            <v>0</v>
          </cell>
          <cell r="QR1218">
            <v>0</v>
          </cell>
          <cell r="QZ1218">
            <v>0</v>
          </cell>
          <cell r="RA1218">
            <v>0</v>
          </cell>
          <cell r="RB1218">
            <v>2.85</v>
          </cell>
          <cell r="RC1218">
            <v>0</v>
          </cell>
          <cell r="RD1218">
            <v>0</v>
          </cell>
          <cell r="RE1218">
            <v>2.85</v>
          </cell>
          <cell r="RP1218">
            <v>4320</v>
          </cell>
          <cell r="SA1218">
            <v>0</v>
          </cell>
          <cell r="AOM1218" t="str">
            <v>Расчет стоимости</v>
          </cell>
        </row>
        <row r="1219">
          <cell r="B1219" t="str">
            <v>Приобретение многофункциональной машины на шасси грузового автомобиля (1 шт.)</v>
          </cell>
          <cell r="C1219" t="str">
            <v>I_000-56-1-07.10-0207</v>
          </cell>
          <cell r="K1219">
            <v>0</v>
          </cell>
          <cell r="S1219" t="str">
            <v xml:space="preserve"> </v>
          </cell>
          <cell r="V1219">
            <v>0</v>
          </cell>
          <cell r="CC1219">
            <v>0</v>
          </cell>
          <cell r="DG1219">
            <v>0</v>
          </cell>
          <cell r="EK1219">
            <v>0</v>
          </cell>
          <cell r="OJ1219">
            <v>0</v>
          </cell>
          <cell r="OP1219">
            <v>0</v>
          </cell>
          <cell r="OQ1219">
            <v>0</v>
          </cell>
          <cell r="OR1219">
            <v>0</v>
          </cell>
          <cell r="OS1219">
            <v>0</v>
          </cell>
          <cell r="OZ1219">
            <v>0</v>
          </cell>
          <cell r="PD1219">
            <v>0</v>
          </cell>
          <cell r="PF1219">
            <v>0</v>
          </cell>
          <cell r="PH1219">
            <v>0</v>
          </cell>
          <cell r="PZ1219">
            <v>0</v>
          </cell>
          <cell r="QA1219">
            <v>0</v>
          </cell>
          <cell r="QB1219">
            <v>0</v>
          </cell>
          <cell r="QC1219">
            <v>0</v>
          </cell>
          <cell r="QD1219">
            <v>0</v>
          </cell>
          <cell r="QE1219">
            <v>0</v>
          </cell>
          <cell r="QM1219">
            <v>0</v>
          </cell>
          <cell r="QN1219">
            <v>0</v>
          </cell>
          <cell r="QO1219">
            <v>0</v>
          </cell>
          <cell r="QP1219">
            <v>0</v>
          </cell>
          <cell r="QQ1219">
            <v>0</v>
          </cell>
          <cell r="QR1219">
            <v>0</v>
          </cell>
          <cell r="QZ1219">
            <v>0</v>
          </cell>
          <cell r="RA1219">
            <v>0</v>
          </cell>
          <cell r="RB1219">
            <v>0</v>
          </cell>
          <cell r="RC1219">
            <v>0</v>
          </cell>
          <cell r="RD1219">
            <v>0</v>
          </cell>
          <cell r="RE1219">
            <v>0</v>
          </cell>
          <cell r="RP1219">
            <v>0</v>
          </cell>
          <cell r="SA1219">
            <v>0</v>
          </cell>
          <cell r="AOM1219" t="str">
            <v>Сметный расчет</v>
          </cell>
        </row>
        <row r="1220">
          <cell r="B1220" t="str">
            <v>Приобретение автобусов (3 шт.)</v>
          </cell>
          <cell r="C1220" t="str">
            <v>I_000-56-1-07.10-0208</v>
          </cell>
          <cell r="K1220">
            <v>2018</v>
          </cell>
          <cell r="S1220" t="str">
            <v xml:space="preserve"> </v>
          </cell>
          <cell r="V1220">
            <v>0</v>
          </cell>
          <cell r="CC1220">
            <v>0</v>
          </cell>
          <cell r="DG1220">
            <v>0</v>
          </cell>
          <cell r="EK1220">
            <v>8.5500000000000007</v>
          </cell>
          <cell r="OJ1220">
            <v>0</v>
          </cell>
          <cell r="OP1220">
            <v>3752.87203</v>
          </cell>
          <cell r="OQ1220">
            <v>0</v>
          </cell>
          <cell r="OR1220">
            <v>0</v>
          </cell>
          <cell r="OS1220">
            <v>3744.3220299999998</v>
          </cell>
          <cell r="OZ1220">
            <v>0</v>
          </cell>
          <cell r="PD1220">
            <v>0</v>
          </cell>
          <cell r="PF1220">
            <v>0</v>
          </cell>
          <cell r="PH1220">
            <v>3752.87203</v>
          </cell>
          <cell r="PZ1220">
            <v>0</v>
          </cell>
          <cell r="QA1220">
            <v>0</v>
          </cell>
          <cell r="QB1220">
            <v>0</v>
          </cell>
          <cell r="QC1220">
            <v>0</v>
          </cell>
          <cell r="QD1220">
            <v>0</v>
          </cell>
          <cell r="QE1220">
            <v>0</v>
          </cell>
          <cell r="QM1220">
            <v>0</v>
          </cell>
          <cell r="QN1220">
            <v>0</v>
          </cell>
          <cell r="QO1220">
            <v>0</v>
          </cell>
          <cell r="QP1220">
            <v>0</v>
          </cell>
          <cell r="QQ1220">
            <v>0</v>
          </cell>
          <cell r="QR1220">
            <v>0</v>
          </cell>
          <cell r="QZ1220">
            <v>0</v>
          </cell>
          <cell r="RA1220">
            <v>0</v>
          </cell>
          <cell r="RB1220">
            <v>8.5500000000000007</v>
          </cell>
          <cell r="RC1220">
            <v>0</v>
          </cell>
          <cell r="RD1220">
            <v>0</v>
          </cell>
          <cell r="RE1220">
            <v>8.5500000000000007</v>
          </cell>
          <cell r="RP1220">
            <v>4418.3</v>
          </cell>
          <cell r="SA1220">
            <v>0</v>
          </cell>
          <cell r="AOM1220" t="str">
            <v>Расчет стоимости</v>
          </cell>
        </row>
        <row r="1221">
          <cell r="B1221" t="str">
            <v>Приобретение бригадных автомобилей повышенной проходимости (1 шт.)</v>
          </cell>
          <cell r="C1221" t="str">
            <v>I_000-56-1-07.10-0209</v>
          </cell>
          <cell r="K1221">
            <v>2023</v>
          </cell>
          <cell r="S1221" t="str">
            <v xml:space="preserve"> </v>
          </cell>
          <cell r="V1221">
            <v>0</v>
          </cell>
          <cell r="CC1221">
            <v>0</v>
          </cell>
          <cell r="DG1221">
            <v>0</v>
          </cell>
          <cell r="EK1221">
            <v>0</v>
          </cell>
          <cell r="OJ1221">
            <v>0</v>
          </cell>
          <cell r="OP1221">
            <v>4114.3312800000003</v>
          </cell>
          <cell r="OQ1221">
            <v>0</v>
          </cell>
          <cell r="OR1221">
            <v>0</v>
          </cell>
          <cell r="OS1221">
            <v>4111.48128</v>
          </cell>
          <cell r="OZ1221">
            <v>4114.3312800000003</v>
          </cell>
          <cell r="PD1221">
            <v>0</v>
          </cell>
          <cell r="PF1221">
            <v>0</v>
          </cell>
          <cell r="PH1221">
            <v>0</v>
          </cell>
          <cell r="PZ1221">
            <v>0</v>
          </cell>
          <cell r="QA1221">
            <v>0</v>
          </cell>
          <cell r="QB1221">
            <v>0</v>
          </cell>
          <cell r="QC1221">
            <v>0</v>
          </cell>
          <cell r="QD1221">
            <v>0</v>
          </cell>
          <cell r="QE1221">
            <v>0</v>
          </cell>
          <cell r="QM1221">
            <v>0</v>
          </cell>
          <cell r="QN1221">
            <v>0</v>
          </cell>
          <cell r="QO1221">
            <v>0</v>
          </cell>
          <cell r="QP1221">
            <v>0</v>
          </cell>
          <cell r="QQ1221">
            <v>0</v>
          </cell>
          <cell r="QR1221">
            <v>0</v>
          </cell>
          <cell r="QZ1221">
            <v>0</v>
          </cell>
          <cell r="RA1221">
            <v>0</v>
          </cell>
          <cell r="RB1221">
            <v>2.85</v>
          </cell>
          <cell r="RC1221">
            <v>0</v>
          </cell>
          <cell r="RD1221">
            <v>0</v>
          </cell>
          <cell r="RE1221">
            <v>0</v>
          </cell>
          <cell r="RP1221">
            <v>0</v>
          </cell>
          <cell r="SA1221">
            <v>0</v>
          </cell>
          <cell r="AOM1221" t="str">
            <v>Сметный расчет</v>
          </cell>
        </row>
        <row r="1222">
          <cell r="B1222" t="str">
            <v>Приобретение резервного источника снабжения электроэнергией (РИСЭ) (1 шт.)</v>
          </cell>
          <cell r="C1222" t="str">
            <v>I_000-56-1-07.10-0210</v>
          </cell>
          <cell r="K1222">
            <v>2018</v>
          </cell>
          <cell r="S1222" t="str">
            <v xml:space="preserve"> </v>
          </cell>
          <cell r="V1222">
            <v>0</v>
          </cell>
          <cell r="CC1222">
            <v>0</v>
          </cell>
          <cell r="DG1222">
            <v>0</v>
          </cell>
          <cell r="EK1222">
            <v>0</v>
          </cell>
          <cell r="OJ1222">
            <v>0</v>
          </cell>
          <cell r="OP1222">
            <v>3127.1186400000001</v>
          </cell>
          <cell r="OQ1222">
            <v>0</v>
          </cell>
          <cell r="OR1222">
            <v>0</v>
          </cell>
          <cell r="OS1222">
            <v>3127.1186400000001</v>
          </cell>
          <cell r="OZ1222">
            <v>0</v>
          </cell>
          <cell r="PD1222">
            <v>0</v>
          </cell>
          <cell r="PF1222">
            <v>0</v>
          </cell>
          <cell r="PH1222">
            <v>3127.1186400000001</v>
          </cell>
          <cell r="PZ1222">
            <v>0</v>
          </cell>
          <cell r="QA1222">
            <v>0</v>
          </cell>
          <cell r="QB1222">
            <v>0</v>
          </cell>
          <cell r="QC1222">
            <v>0</v>
          </cell>
          <cell r="QD1222">
            <v>0</v>
          </cell>
          <cell r="QE1222">
            <v>0</v>
          </cell>
          <cell r="QM1222">
            <v>0</v>
          </cell>
          <cell r="QN1222">
            <v>0</v>
          </cell>
          <cell r="QO1222">
            <v>0</v>
          </cell>
          <cell r="QP1222">
            <v>0</v>
          </cell>
          <cell r="QQ1222">
            <v>0</v>
          </cell>
          <cell r="QR1222">
            <v>0</v>
          </cell>
          <cell r="QZ1222">
            <v>0</v>
          </cell>
          <cell r="RA1222">
            <v>0</v>
          </cell>
          <cell r="RB1222">
            <v>0</v>
          </cell>
          <cell r="RC1222">
            <v>0</v>
          </cell>
          <cell r="RD1222">
            <v>0</v>
          </cell>
          <cell r="RE1222">
            <v>0</v>
          </cell>
          <cell r="RP1222">
            <v>3690</v>
          </cell>
          <cell r="SA1222">
            <v>0</v>
          </cell>
          <cell r="AOM1222" t="str">
            <v>Расчет стоимости</v>
          </cell>
        </row>
        <row r="1223">
          <cell r="B1223" t="str">
            <v>Приобретение резервных источников снабжения электроэнергией (РИСЭ) (2 шт.)</v>
          </cell>
          <cell r="C1223" t="str">
            <v>I_000-56-1-07.10-0211</v>
          </cell>
          <cell r="K1223">
            <v>2023</v>
          </cell>
          <cell r="S1223" t="str">
            <v xml:space="preserve"> </v>
          </cell>
          <cell r="V1223">
            <v>0</v>
          </cell>
          <cell r="CC1223">
            <v>0</v>
          </cell>
          <cell r="DG1223">
            <v>0</v>
          </cell>
          <cell r="EK1223">
            <v>0</v>
          </cell>
          <cell r="OJ1223">
            <v>0</v>
          </cell>
          <cell r="OP1223">
            <v>3369.0172200000002</v>
          </cell>
          <cell r="OQ1223">
            <v>0</v>
          </cell>
          <cell r="OR1223">
            <v>0</v>
          </cell>
          <cell r="OS1223">
            <v>3364.3172200000004</v>
          </cell>
          <cell r="OZ1223">
            <v>3369.0172200000002</v>
          </cell>
          <cell r="PD1223">
            <v>0</v>
          </cell>
          <cell r="PF1223">
            <v>0</v>
          </cell>
          <cell r="PH1223">
            <v>0</v>
          </cell>
          <cell r="PZ1223">
            <v>0</v>
          </cell>
          <cell r="QA1223">
            <v>0</v>
          </cell>
          <cell r="QB1223">
            <v>0</v>
          </cell>
          <cell r="QC1223">
            <v>0</v>
          </cell>
          <cell r="QD1223">
            <v>0</v>
          </cell>
          <cell r="QE1223">
            <v>0</v>
          </cell>
          <cell r="QM1223">
            <v>0</v>
          </cell>
          <cell r="QN1223">
            <v>0</v>
          </cell>
          <cell r="QO1223">
            <v>0</v>
          </cell>
          <cell r="QP1223">
            <v>0</v>
          </cell>
          <cell r="QQ1223">
            <v>0</v>
          </cell>
          <cell r="QR1223">
            <v>0</v>
          </cell>
          <cell r="QZ1223">
            <v>0</v>
          </cell>
          <cell r="RA1223">
            <v>0</v>
          </cell>
          <cell r="RB1223">
            <v>4.7</v>
          </cell>
          <cell r="RC1223">
            <v>0</v>
          </cell>
          <cell r="RD1223">
            <v>0</v>
          </cell>
          <cell r="RE1223">
            <v>0</v>
          </cell>
          <cell r="RP1223">
            <v>0</v>
          </cell>
          <cell r="SA1223">
            <v>0</v>
          </cell>
          <cell r="AOM1223" t="str">
            <v>Сметный расчет</v>
          </cell>
        </row>
        <row r="1224">
          <cell r="B1224" t="str">
            <v>Приобретение легких снегоходов (10 шт.)</v>
          </cell>
          <cell r="C1224" t="str">
            <v>I_000-56-1-07.10-0212</v>
          </cell>
          <cell r="K1224">
            <v>0</v>
          </cell>
          <cell r="S1224" t="str">
            <v xml:space="preserve"> </v>
          </cell>
          <cell r="V1224">
            <v>0</v>
          </cell>
          <cell r="CC1224">
            <v>0</v>
          </cell>
          <cell r="DG1224">
            <v>0</v>
          </cell>
          <cell r="EK1224">
            <v>0</v>
          </cell>
          <cell r="OJ1224">
            <v>0</v>
          </cell>
          <cell r="OP1224">
            <v>0</v>
          </cell>
          <cell r="OQ1224">
            <v>0</v>
          </cell>
          <cell r="OR1224">
            <v>0</v>
          </cell>
          <cell r="OS1224">
            <v>0</v>
          </cell>
          <cell r="OZ1224">
            <v>0</v>
          </cell>
          <cell r="PD1224">
            <v>0</v>
          </cell>
          <cell r="PF1224">
            <v>0</v>
          </cell>
          <cell r="PH1224">
            <v>0</v>
          </cell>
          <cell r="PZ1224">
            <v>0</v>
          </cell>
          <cell r="QA1224">
            <v>0</v>
          </cell>
          <cell r="QB1224">
            <v>0</v>
          </cell>
          <cell r="QC1224">
            <v>0</v>
          </cell>
          <cell r="QD1224">
            <v>0</v>
          </cell>
          <cell r="QE1224">
            <v>0</v>
          </cell>
          <cell r="QM1224">
            <v>0</v>
          </cell>
          <cell r="QN1224">
            <v>0</v>
          </cell>
          <cell r="QO1224">
            <v>0</v>
          </cell>
          <cell r="QP1224">
            <v>0</v>
          </cell>
          <cell r="QQ1224">
            <v>0</v>
          </cell>
          <cell r="QR1224">
            <v>0</v>
          </cell>
          <cell r="QZ1224">
            <v>0</v>
          </cell>
          <cell r="RA1224">
            <v>0</v>
          </cell>
          <cell r="RB1224">
            <v>0</v>
          </cell>
          <cell r="RC1224">
            <v>0</v>
          </cell>
          <cell r="RD1224">
            <v>0</v>
          </cell>
          <cell r="RE1224">
            <v>0</v>
          </cell>
          <cell r="RP1224">
            <v>0</v>
          </cell>
          <cell r="SA1224">
            <v>0</v>
          </cell>
          <cell r="AOM1224" t="str">
            <v>Сметный расчет</v>
          </cell>
        </row>
        <row r="1225">
          <cell r="B1225" t="str">
            <v>Приобретение многофункциональной машины на шасси грузового автомобиля (1 шт.)</v>
          </cell>
          <cell r="C1225" t="str">
            <v>I_000-56-1-07.10-0213</v>
          </cell>
          <cell r="K1225">
            <v>2018</v>
          </cell>
          <cell r="S1225" t="str">
            <v xml:space="preserve"> </v>
          </cell>
          <cell r="V1225">
            <v>0</v>
          </cell>
          <cell r="CC1225">
            <v>0</v>
          </cell>
          <cell r="DG1225">
            <v>0</v>
          </cell>
          <cell r="EK1225">
            <v>8182.85</v>
          </cell>
          <cell r="OJ1225">
            <v>0</v>
          </cell>
          <cell r="OP1225">
            <v>6935.0533899999991</v>
          </cell>
          <cell r="OQ1225">
            <v>0</v>
          </cell>
          <cell r="OR1225">
            <v>0</v>
          </cell>
          <cell r="OS1225">
            <v>6932.2033899999988</v>
          </cell>
          <cell r="OZ1225">
            <v>0</v>
          </cell>
          <cell r="PD1225">
            <v>0</v>
          </cell>
          <cell r="PF1225">
            <v>0</v>
          </cell>
          <cell r="PH1225">
            <v>6935.0533899999991</v>
          </cell>
          <cell r="PZ1225">
            <v>0</v>
          </cell>
          <cell r="QA1225">
            <v>0</v>
          </cell>
          <cell r="QB1225">
            <v>0</v>
          </cell>
          <cell r="QC1225">
            <v>0</v>
          </cell>
          <cell r="QD1225">
            <v>0</v>
          </cell>
          <cell r="QE1225">
            <v>0</v>
          </cell>
          <cell r="QM1225">
            <v>0</v>
          </cell>
          <cell r="QN1225">
            <v>0</v>
          </cell>
          <cell r="QO1225">
            <v>0</v>
          </cell>
          <cell r="QP1225">
            <v>0</v>
          </cell>
          <cell r="QQ1225">
            <v>0</v>
          </cell>
          <cell r="QR1225">
            <v>0</v>
          </cell>
          <cell r="QZ1225">
            <v>0</v>
          </cell>
          <cell r="RA1225">
            <v>0</v>
          </cell>
          <cell r="RB1225">
            <v>2.85</v>
          </cell>
          <cell r="RC1225">
            <v>0</v>
          </cell>
          <cell r="RD1225">
            <v>0</v>
          </cell>
          <cell r="RE1225">
            <v>2.85</v>
          </cell>
          <cell r="RP1225">
            <v>0</v>
          </cell>
          <cell r="SA1225">
            <v>0</v>
          </cell>
          <cell r="AOM1225" t="str">
            <v>Расчет стоимости</v>
          </cell>
        </row>
        <row r="1226">
          <cell r="B1226" t="str">
            <v>Приобретение бурильно-крановых машин (2 шт.)</v>
          </cell>
          <cell r="C1226" t="str">
            <v>I_000-56-1-07.10-0215</v>
          </cell>
          <cell r="K1226">
            <v>2025</v>
          </cell>
          <cell r="S1226" t="str">
            <v xml:space="preserve"> </v>
          </cell>
          <cell r="V1226">
            <v>0</v>
          </cell>
          <cell r="CC1226">
            <v>0</v>
          </cell>
          <cell r="DG1226">
            <v>0</v>
          </cell>
          <cell r="EK1226">
            <v>0</v>
          </cell>
          <cell r="OJ1226">
            <v>0</v>
          </cell>
          <cell r="OP1226">
            <v>8738.6754999999994</v>
          </cell>
          <cell r="OQ1226">
            <v>0</v>
          </cell>
          <cell r="OR1226">
            <v>0</v>
          </cell>
          <cell r="OS1226">
            <v>8733.1754999999994</v>
          </cell>
          <cell r="OZ1226">
            <v>8738.6754999999994</v>
          </cell>
          <cell r="PD1226">
            <v>0</v>
          </cell>
          <cell r="PF1226">
            <v>0</v>
          </cell>
          <cell r="PH1226">
            <v>0</v>
          </cell>
          <cell r="PZ1226">
            <v>0</v>
          </cell>
          <cell r="QA1226">
            <v>0</v>
          </cell>
          <cell r="QB1226">
            <v>0</v>
          </cell>
          <cell r="QC1226">
            <v>0</v>
          </cell>
          <cell r="QD1226">
            <v>0</v>
          </cell>
          <cell r="QE1226">
            <v>0</v>
          </cell>
          <cell r="QM1226">
            <v>0</v>
          </cell>
          <cell r="QN1226">
            <v>0</v>
          </cell>
          <cell r="QO1226">
            <v>0</v>
          </cell>
          <cell r="QP1226">
            <v>0</v>
          </cell>
          <cell r="QQ1226">
            <v>0</v>
          </cell>
          <cell r="QR1226">
            <v>0</v>
          </cell>
          <cell r="QZ1226">
            <v>0</v>
          </cell>
          <cell r="RA1226">
            <v>0</v>
          </cell>
          <cell r="RB1226">
            <v>5.5</v>
          </cell>
          <cell r="RC1226">
            <v>0</v>
          </cell>
          <cell r="RD1226">
            <v>0</v>
          </cell>
          <cell r="RE1226">
            <v>0</v>
          </cell>
          <cell r="RP1226">
            <v>0</v>
          </cell>
          <cell r="SA1226">
            <v>0</v>
          </cell>
          <cell r="AOM1226" t="str">
            <v>Сметный расчет</v>
          </cell>
        </row>
        <row r="1227">
          <cell r="B1227" t="str">
            <v>Приобретение полуприцепов тяжеловозов, грузоподъемностью от 20 до 40 т (3 шт.)</v>
          </cell>
          <cell r="C1227" t="str">
            <v>I_000-56-1-07.10-0216</v>
          </cell>
          <cell r="K1227">
            <v>2025</v>
          </cell>
          <cell r="S1227" t="str">
            <v xml:space="preserve"> </v>
          </cell>
          <cell r="V1227">
            <v>0</v>
          </cell>
          <cell r="CC1227">
            <v>0</v>
          </cell>
          <cell r="DG1227">
            <v>0</v>
          </cell>
          <cell r="EK1227">
            <v>4.7</v>
          </cell>
          <cell r="OJ1227">
            <v>0</v>
          </cell>
          <cell r="OP1227">
            <v>7845.2000500000013</v>
          </cell>
          <cell r="OQ1227">
            <v>0</v>
          </cell>
          <cell r="OR1227">
            <v>0</v>
          </cell>
          <cell r="OS1227">
            <v>7838.1500500000011</v>
          </cell>
          <cell r="OZ1227">
            <v>3725.4424800000002</v>
          </cell>
          <cell r="PD1227">
            <v>0</v>
          </cell>
          <cell r="PF1227">
            <v>0</v>
          </cell>
          <cell r="PH1227">
            <v>4119.7575700000007</v>
          </cell>
          <cell r="PZ1227">
            <v>0</v>
          </cell>
          <cell r="QA1227">
            <v>0</v>
          </cell>
          <cell r="QB1227">
            <v>0</v>
          </cell>
          <cell r="QC1227">
            <v>0</v>
          </cell>
          <cell r="QD1227">
            <v>0</v>
          </cell>
          <cell r="QE1227">
            <v>0</v>
          </cell>
          <cell r="QM1227">
            <v>0</v>
          </cell>
          <cell r="QN1227">
            <v>0</v>
          </cell>
          <cell r="QO1227">
            <v>0</v>
          </cell>
          <cell r="QP1227">
            <v>0</v>
          </cell>
          <cell r="QQ1227">
            <v>0</v>
          </cell>
          <cell r="QR1227">
            <v>0</v>
          </cell>
          <cell r="QZ1227">
            <v>0</v>
          </cell>
          <cell r="RA1227">
            <v>0</v>
          </cell>
          <cell r="RB1227">
            <v>7.0500000000000007</v>
          </cell>
          <cell r="RC1227">
            <v>0</v>
          </cell>
          <cell r="RD1227">
            <v>0</v>
          </cell>
          <cell r="RE1227">
            <v>4.7</v>
          </cell>
          <cell r="RP1227">
            <v>4855.76793</v>
          </cell>
          <cell r="SA1227">
            <v>0</v>
          </cell>
          <cell r="AOM1227" t="str">
            <v>Сметный расчет</v>
          </cell>
        </row>
        <row r="1228">
          <cell r="B1228" t="str">
            <v>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v>
          </cell>
          <cell r="C1228" t="str">
            <v>I_000-55-1-06.70-0001</v>
          </cell>
          <cell r="K1228">
            <v>0</v>
          </cell>
          <cell r="S1228" t="str">
            <v xml:space="preserve"> </v>
          </cell>
          <cell r="V1228">
            <v>0</v>
          </cell>
          <cell r="CC1228">
            <v>0</v>
          </cell>
          <cell r="DG1228">
            <v>0</v>
          </cell>
          <cell r="EK1228">
            <v>0</v>
          </cell>
          <cell r="OJ1228">
            <v>0</v>
          </cell>
          <cell r="OP1228">
            <v>0</v>
          </cell>
          <cell r="OQ1228">
            <v>0</v>
          </cell>
          <cell r="OR1228">
            <v>0</v>
          </cell>
          <cell r="OS1228">
            <v>0</v>
          </cell>
          <cell r="OZ1228">
            <v>0</v>
          </cell>
          <cell r="PD1228">
            <v>0</v>
          </cell>
          <cell r="PF1228">
            <v>0</v>
          </cell>
          <cell r="PH1228">
            <v>0</v>
          </cell>
          <cell r="PZ1228">
            <v>0</v>
          </cell>
          <cell r="QA1228">
            <v>0</v>
          </cell>
          <cell r="QB1228">
            <v>0</v>
          </cell>
          <cell r="QC1228">
            <v>0</v>
          </cell>
          <cell r="QD1228">
            <v>0</v>
          </cell>
          <cell r="QE1228">
            <v>0</v>
          </cell>
          <cell r="QM1228">
            <v>0</v>
          </cell>
          <cell r="QN1228">
            <v>0</v>
          </cell>
          <cell r="QO1228">
            <v>0</v>
          </cell>
          <cell r="QP1228">
            <v>0</v>
          </cell>
          <cell r="QQ1228">
            <v>0</v>
          </cell>
          <cell r="QR1228">
            <v>0</v>
          </cell>
          <cell r="QZ1228">
            <v>0</v>
          </cell>
          <cell r="RA1228">
            <v>0</v>
          </cell>
          <cell r="RB1228">
            <v>0</v>
          </cell>
          <cell r="RC1228">
            <v>0</v>
          </cell>
          <cell r="RD1228">
            <v>0</v>
          </cell>
          <cell r="RE1228">
            <v>0</v>
          </cell>
          <cell r="RP1228">
            <v>0</v>
          </cell>
          <cell r="SA1228">
            <v>0</v>
          </cell>
          <cell r="AOM1228" t="str">
            <v>Сметный расчет</v>
          </cell>
        </row>
        <row r="1229">
          <cell r="B1229" t="str">
            <v>Приобретение бурильно-крановых машин (3 шт.)</v>
          </cell>
          <cell r="C1229" t="str">
            <v>I_000-56-1-07.10-0217</v>
          </cell>
          <cell r="K1229">
            <v>0</v>
          </cell>
          <cell r="S1229" t="str">
            <v xml:space="preserve"> </v>
          </cell>
          <cell r="V1229">
            <v>0</v>
          </cell>
          <cell r="CC1229">
            <v>0</v>
          </cell>
          <cell r="DG1229">
            <v>0</v>
          </cell>
          <cell r="EK1229">
            <v>0</v>
          </cell>
          <cell r="OJ1229">
            <v>0</v>
          </cell>
          <cell r="OP1229">
            <v>0</v>
          </cell>
          <cell r="OQ1229">
            <v>0</v>
          </cell>
          <cell r="OR1229">
            <v>0</v>
          </cell>
          <cell r="OS1229">
            <v>0</v>
          </cell>
          <cell r="OZ1229">
            <v>0</v>
          </cell>
          <cell r="PD1229">
            <v>0</v>
          </cell>
          <cell r="PF1229">
            <v>0</v>
          </cell>
          <cell r="PH1229">
            <v>0</v>
          </cell>
          <cell r="PZ1229">
            <v>0</v>
          </cell>
          <cell r="QA1229">
            <v>0</v>
          </cell>
          <cell r="QB1229">
            <v>0</v>
          </cell>
          <cell r="QC1229">
            <v>0</v>
          </cell>
          <cell r="QD1229">
            <v>0</v>
          </cell>
          <cell r="QE1229">
            <v>0</v>
          </cell>
          <cell r="QM1229">
            <v>0</v>
          </cell>
          <cell r="QN1229">
            <v>0</v>
          </cell>
          <cell r="QO1229">
            <v>0</v>
          </cell>
          <cell r="QP1229">
            <v>0</v>
          </cell>
          <cell r="QQ1229">
            <v>0</v>
          </cell>
          <cell r="QR1229">
            <v>0</v>
          </cell>
          <cell r="QZ1229">
            <v>0</v>
          </cell>
          <cell r="RA1229">
            <v>0</v>
          </cell>
          <cell r="RB1229">
            <v>0</v>
          </cell>
          <cell r="RC1229">
            <v>0</v>
          </cell>
          <cell r="RD1229">
            <v>0</v>
          </cell>
          <cell r="RE1229">
            <v>0</v>
          </cell>
          <cell r="RP1229">
            <v>0</v>
          </cell>
          <cell r="SA1229">
            <v>0</v>
          </cell>
          <cell r="AOM1229" t="str">
            <v>Сметный расчет</v>
          </cell>
        </row>
        <row r="1230">
          <cell r="B1230" t="str">
            <v>Приобретение легких снегоходов (4 шт.)</v>
          </cell>
          <cell r="C1230" t="str">
            <v>I_000-56-1-07.10-0219</v>
          </cell>
          <cell r="K1230">
            <v>2018</v>
          </cell>
          <cell r="S1230" t="str">
            <v xml:space="preserve"> </v>
          </cell>
          <cell r="V1230">
            <v>0</v>
          </cell>
          <cell r="CC1230">
            <v>0</v>
          </cell>
          <cell r="DG1230">
            <v>0</v>
          </cell>
          <cell r="EK1230">
            <v>1137.2</v>
          </cell>
          <cell r="OJ1230">
            <v>0</v>
          </cell>
          <cell r="OP1230">
            <v>965.40675999999996</v>
          </cell>
          <cell r="OQ1230">
            <v>0</v>
          </cell>
          <cell r="OR1230">
            <v>0</v>
          </cell>
          <cell r="OS1230">
            <v>954.40675999999996</v>
          </cell>
          <cell r="OZ1230">
            <v>0</v>
          </cell>
          <cell r="PD1230">
            <v>0</v>
          </cell>
          <cell r="PF1230">
            <v>954.40675999999996</v>
          </cell>
          <cell r="PH1230">
            <v>11</v>
          </cell>
          <cell r="PZ1230">
            <v>0</v>
          </cell>
          <cell r="QA1230">
            <v>0</v>
          </cell>
          <cell r="QB1230">
            <v>0</v>
          </cell>
          <cell r="QC1230">
            <v>0</v>
          </cell>
          <cell r="QD1230">
            <v>0</v>
          </cell>
          <cell r="QE1230">
            <v>0</v>
          </cell>
          <cell r="QM1230">
            <v>0</v>
          </cell>
          <cell r="QN1230">
            <v>0</v>
          </cell>
          <cell r="QO1230">
            <v>0</v>
          </cell>
          <cell r="QP1230">
            <v>0</v>
          </cell>
          <cell r="QQ1230">
            <v>0</v>
          </cell>
          <cell r="QR1230">
            <v>0</v>
          </cell>
          <cell r="QZ1230">
            <v>0</v>
          </cell>
          <cell r="RA1230">
            <v>0</v>
          </cell>
          <cell r="RB1230">
            <v>11</v>
          </cell>
          <cell r="RC1230">
            <v>0</v>
          </cell>
          <cell r="RD1230">
            <v>0</v>
          </cell>
          <cell r="RE1230">
            <v>11</v>
          </cell>
          <cell r="RP1230">
            <v>0</v>
          </cell>
          <cell r="SA1230">
            <v>0</v>
          </cell>
          <cell r="AOM1230" t="str">
            <v>Расчет стоимости</v>
          </cell>
        </row>
        <row r="1231">
          <cell r="B1231" t="str">
            <v>Приобретение оборудования и приборов для эксплуатации (9 шт.)</v>
          </cell>
          <cell r="C1231" t="str">
            <v>I_000-56-1-07.30-0122</v>
          </cell>
          <cell r="K1231">
            <v>2025</v>
          </cell>
          <cell r="S1231" t="str">
            <v xml:space="preserve"> </v>
          </cell>
          <cell r="V1231">
            <v>0</v>
          </cell>
          <cell r="CC1231">
            <v>0</v>
          </cell>
          <cell r="DG1231">
            <v>0</v>
          </cell>
          <cell r="EK1231">
            <v>0</v>
          </cell>
          <cell r="OJ1231">
            <v>0</v>
          </cell>
          <cell r="OP1231">
            <v>2090.6794099999997</v>
          </cell>
          <cell r="OQ1231">
            <v>0</v>
          </cell>
          <cell r="OR1231">
            <v>0</v>
          </cell>
          <cell r="OS1231">
            <v>2090.6794099999997</v>
          </cell>
          <cell r="OZ1231">
            <v>2090.6794099999997</v>
          </cell>
          <cell r="PD1231">
            <v>0</v>
          </cell>
          <cell r="PF1231">
            <v>0</v>
          </cell>
          <cell r="PH1231">
            <v>0</v>
          </cell>
          <cell r="PZ1231">
            <v>0</v>
          </cell>
          <cell r="QA1231">
            <v>0</v>
          </cell>
          <cell r="QB1231">
            <v>0</v>
          </cell>
          <cell r="QC1231">
            <v>0</v>
          </cell>
          <cell r="QD1231">
            <v>0</v>
          </cell>
          <cell r="QE1231">
            <v>0</v>
          </cell>
          <cell r="QM1231">
            <v>0</v>
          </cell>
          <cell r="QN1231">
            <v>0</v>
          </cell>
          <cell r="QO1231">
            <v>0</v>
          </cell>
          <cell r="QP1231">
            <v>0</v>
          </cell>
          <cell r="QQ1231">
            <v>0</v>
          </cell>
          <cell r="QR1231">
            <v>0</v>
          </cell>
          <cell r="QZ1231">
            <v>0</v>
          </cell>
          <cell r="RA1231">
            <v>0</v>
          </cell>
          <cell r="RB1231">
            <v>0</v>
          </cell>
          <cell r="RC1231">
            <v>0</v>
          </cell>
          <cell r="RD1231">
            <v>0</v>
          </cell>
          <cell r="RE1231">
            <v>0</v>
          </cell>
          <cell r="RP1231">
            <v>0</v>
          </cell>
          <cell r="SA1231">
            <v>0</v>
          </cell>
          <cell r="AOM1231" t="str">
            <v>Сметный расчет</v>
          </cell>
        </row>
        <row r="1232">
          <cell r="B1232" t="str">
            <v>Приобретение прицепа автомобильного грузоподъемностью до 2,5 т (1 шт.)</v>
          </cell>
          <cell r="C1232" t="str">
            <v>I_000-56-1-07.10-0218</v>
          </cell>
          <cell r="K1232">
            <v>2018</v>
          </cell>
          <cell r="S1232" t="str">
            <v xml:space="preserve"> </v>
          </cell>
          <cell r="V1232">
            <v>0</v>
          </cell>
          <cell r="CC1232">
            <v>0</v>
          </cell>
          <cell r="DG1232">
            <v>0</v>
          </cell>
          <cell r="EK1232">
            <v>492.05000000000007</v>
          </cell>
          <cell r="OJ1232">
            <v>0</v>
          </cell>
          <cell r="OP1232">
            <v>417.35</v>
          </cell>
          <cell r="OQ1232">
            <v>0</v>
          </cell>
          <cell r="OR1232">
            <v>0</v>
          </cell>
          <cell r="OS1232">
            <v>415</v>
          </cell>
          <cell r="OZ1232">
            <v>0</v>
          </cell>
          <cell r="PD1232">
            <v>0</v>
          </cell>
          <cell r="PF1232">
            <v>0</v>
          </cell>
          <cell r="PH1232">
            <v>417.35</v>
          </cell>
          <cell r="PZ1232">
            <v>0</v>
          </cell>
          <cell r="QA1232">
            <v>0</v>
          </cell>
          <cell r="QB1232">
            <v>0</v>
          </cell>
          <cell r="QC1232">
            <v>0</v>
          </cell>
          <cell r="QD1232">
            <v>0</v>
          </cell>
          <cell r="QE1232">
            <v>0</v>
          </cell>
          <cell r="QM1232">
            <v>0</v>
          </cell>
          <cell r="QN1232">
            <v>0</v>
          </cell>
          <cell r="QO1232">
            <v>0</v>
          </cell>
          <cell r="QP1232">
            <v>0</v>
          </cell>
          <cell r="QQ1232">
            <v>0</v>
          </cell>
          <cell r="QR1232">
            <v>0</v>
          </cell>
          <cell r="QZ1232">
            <v>0</v>
          </cell>
          <cell r="RA1232">
            <v>0</v>
          </cell>
          <cell r="RB1232">
            <v>2.35</v>
          </cell>
          <cell r="RC1232">
            <v>0</v>
          </cell>
          <cell r="RD1232">
            <v>0</v>
          </cell>
          <cell r="RE1232">
            <v>2.35</v>
          </cell>
          <cell r="RP1232">
            <v>0</v>
          </cell>
          <cell r="SA1232">
            <v>0</v>
          </cell>
          <cell r="AOM1232" t="str">
            <v>Расчет стоимости</v>
          </cell>
        </row>
        <row r="1233">
          <cell r="B1233" t="str">
            <v>Приобретение полуприцепа тяжеловоза, грузоподъемностью от 20 до 40 т (1 шт.)</v>
          </cell>
          <cell r="C1233" t="str">
            <v>I_000-56-1-07.10-0220</v>
          </cell>
          <cell r="K1233">
            <v>2018</v>
          </cell>
          <cell r="S1233" t="str">
            <v xml:space="preserve"> </v>
          </cell>
          <cell r="V1233">
            <v>0</v>
          </cell>
          <cell r="CC1233">
            <v>0</v>
          </cell>
          <cell r="DG1233">
            <v>0</v>
          </cell>
          <cell r="EK1233">
            <v>1782.3500000000001</v>
          </cell>
          <cell r="OJ1233">
            <v>0</v>
          </cell>
          <cell r="OP1233">
            <v>1510.82458</v>
          </cell>
          <cell r="OQ1233">
            <v>0</v>
          </cell>
          <cell r="OR1233">
            <v>0</v>
          </cell>
          <cell r="OS1233">
            <v>1508.4745800000001</v>
          </cell>
          <cell r="OZ1233">
            <v>0</v>
          </cell>
          <cell r="PD1233">
            <v>0</v>
          </cell>
          <cell r="PF1233">
            <v>0</v>
          </cell>
          <cell r="PH1233">
            <v>1510.82458</v>
          </cell>
          <cell r="PZ1233">
            <v>0</v>
          </cell>
          <cell r="QA1233">
            <v>0</v>
          </cell>
          <cell r="QB1233">
            <v>0</v>
          </cell>
          <cell r="QC1233">
            <v>0</v>
          </cell>
          <cell r="QD1233">
            <v>0</v>
          </cell>
          <cell r="QE1233">
            <v>0</v>
          </cell>
          <cell r="QM1233">
            <v>0</v>
          </cell>
          <cell r="QN1233">
            <v>0</v>
          </cell>
          <cell r="QO1233">
            <v>0</v>
          </cell>
          <cell r="QP1233">
            <v>0</v>
          </cell>
          <cell r="QQ1233">
            <v>0</v>
          </cell>
          <cell r="QR1233">
            <v>0</v>
          </cell>
          <cell r="QZ1233">
            <v>0</v>
          </cell>
          <cell r="RA1233">
            <v>0</v>
          </cell>
          <cell r="RB1233">
            <v>2.35</v>
          </cell>
          <cell r="RC1233">
            <v>0</v>
          </cell>
          <cell r="RD1233">
            <v>0</v>
          </cell>
          <cell r="RE1233">
            <v>2.35</v>
          </cell>
          <cell r="RP1233">
            <v>0</v>
          </cell>
          <cell r="SA1233">
            <v>0</v>
          </cell>
          <cell r="AOM1233" t="str">
            <v>Расчет стоимости</v>
          </cell>
        </row>
        <row r="1234">
          <cell r="B1234" t="str">
            <v>Приобретение полуприцепов тяжеловозов, грузоподъемностью от 20 до 40 т (2 шт.)</v>
          </cell>
          <cell r="C1234" t="str">
            <v>I_000-56-1-07.10-0221</v>
          </cell>
          <cell r="K1234">
            <v>2018</v>
          </cell>
          <cell r="S1234" t="str">
            <v xml:space="preserve"> </v>
          </cell>
          <cell r="V1234">
            <v>0</v>
          </cell>
          <cell r="CC1234">
            <v>0</v>
          </cell>
          <cell r="DG1234">
            <v>0</v>
          </cell>
          <cell r="EK1234">
            <v>5524.6999999999989</v>
          </cell>
          <cell r="OJ1234">
            <v>0</v>
          </cell>
          <cell r="OP1234">
            <v>4682.6660999999995</v>
          </cell>
          <cell r="OQ1234">
            <v>0</v>
          </cell>
          <cell r="OR1234">
            <v>0</v>
          </cell>
          <cell r="OS1234">
            <v>4677.9660999999996</v>
          </cell>
          <cell r="OZ1234">
            <v>0</v>
          </cell>
          <cell r="PD1234">
            <v>0</v>
          </cell>
          <cell r="PF1234">
            <v>0</v>
          </cell>
          <cell r="PH1234">
            <v>4682.6660999999995</v>
          </cell>
          <cell r="PZ1234">
            <v>0</v>
          </cell>
          <cell r="QA1234">
            <v>0</v>
          </cell>
          <cell r="QB1234">
            <v>0</v>
          </cell>
          <cell r="QC1234">
            <v>0</v>
          </cell>
          <cell r="QD1234">
            <v>0</v>
          </cell>
          <cell r="QE1234">
            <v>0</v>
          </cell>
          <cell r="QM1234">
            <v>0</v>
          </cell>
          <cell r="QN1234">
            <v>0</v>
          </cell>
          <cell r="QO1234">
            <v>0</v>
          </cell>
          <cell r="QP1234">
            <v>0</v>
          </cell>
          <cell r="QQ1234">
            <v>0</v>
          </cell>
          <cell r="QR1234">
            <v>0</v>
          </cell>
          <cell r="QZ1234">
            <v>0</v>
          </cell>
          <cell r="RA1234">
            <v>0</v>
          </cell>
          <cell r="RB1234">
            <v>4.7</v>
          </cell>
          <cell r="RC1234">
            <v>0</v>
          </cell>
          <cell r="RD1234">
            <v>0</v>
          </cell>
          <cell r="RE1234">
            <v>4.7</v>
          </cell>
          <cell r="RP1234">
            <v>0</v>
          </cell>
          <cell r="SA1234">
            <v>0</v>
          </cell>
          <cell r="AOM1234" t="str">
            <v>Расчет стоимости</v>
          </cell>
        </row>
        <row r="1235">
          <cell r="B1235" t="str">
            <v>Приобретение оборудования телемеханики (63 шт.)</v>
          </cell>
          <cell r="C1235" t="str">
            <v>I_000-56-1-07.30-0127</v>
          </cell>
          <cell r="K1235">
            <v>2018</v>
          </cell>
          <cell r="S1235" t="str">
            <v xml:space="preserve"> </v>
          </cell>
          <cell r="V1235">
            <v>0</v>
          </cell>
          <cell r="CC1235">
            <v>0</v>
          </cell>
          <cell r="DG1235">
            <v>0</v>
          </cell>
          <cell r="EK1235">
            <v>4295.2165199999999</v>
          </cell>
          <cell r="OJ1235">
            <v>0</v>
          </cell>
          <cell r="OP1235">
            <v>3640.0139999999997</v>
          </cell>
          <cell r="OQ1235">
            <v>0</v>
          </cell>
          <cell r="OR1235">
            <v>0</v>
          </cell>
          <cell r="OS1235">
            <v>3640.0139999999997</v>
          </cell>
          <cell r="OZ1235">
            <v>0</v>
          </cell>
          <cell r="PD1235">
            <v>0</v>
          </cell>
          <cell r="PF1235">
            <v>0</v>
          </cell>
          <cell r="PH1235">
            <v>3640.0139999999997</v>
          </cell>
          <cell r="PZ1235">
            <v>0</v>
          </cell>
          <cell r="QA1235">
            <v>0</v>
          </cell>
          <cell r="QB1235">
            <v>0</v>
          </cell>
          <cell r="QC1235">
            <v>0</v>
          </cell>
          <cell r="QD1235">
            <v>0</v>
          </cell>
          <cell r="QE1235">
            <v>0</v>
          </cell>
          <cell r="QM1235">
            <v>0</v>
          </cell>
          <cell r="QN1235">
            <v>0</v>
          </cell>
          <cell r="QO1235">
            <v>0</v>
          </cell>
          <cell r="QP1235">
            <v>0</v>
          </cell>
          <cell r="QQ1235">
            <v>0</v>
          </cell>
          <cell r="QR1235">
            <v>0</v>
          </cell>
          <cell r="QZ1235">
            <v>0</v>
          </cell>
          <cell r="RA1235">
            <v>0</v>
          </cell>
          <cell r="RB1235">
            <v>0</v>
          </cell>
          <cell r="RC1235">
            <v>0</v>
          </cell>
          <cell r="RD1235">
            <v>0</v>
          </cell>
          <cell r="RE1235">
            <v>0</v>
          </cell>
          <cell r="RP1235">
            <v>0</v>
          </cell>
          <cell r="SA1235">
            <v>0</v>
          </cell>
          <cell r="AOM1235" t="str">
            <v>Расчет стоимости</v>
          </cell>
        </row>
        <row r="1236">
          <cell r="B1236" t="str">
            <v>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v>
          </cell>
          <cell r="C1236" t="str">
            <v>I_000-54-1-06.70-0676</v>
          </cell>
          <cell r="K1236">
            <v>2020</v>
          </cell>
          <cell r="S1236" t="str">
            <v>Февраль 2018</v>
          </cell>
          <cell r="V1236">
            <v>0</v>
          </cell>
          <cell r="CC1236">
            <v>0</v>
          </cell>
          <cell r="DG1236">
            <v>12.698449999999999</v>
          </cell>
          <cell r="EK1236">
            <v>3060.52675</v>
          </cell>
          <cell r="OJ1236">
            <v>0</v>
          </cell>
          <cell r="OP1236">
            <v>34375.055639999999</v>
          </cell>
          <cell r="OQ1236">
            <v>898.39710000000002</v>
          </cell>
          <cell r="OR1236">
            <v>14373.938819999999</v>
          </cell>
          <cell r="OS1236">
            <v>16222.633980000001</v>
          </cell>
          <cell r="OZ1236">
            <v>31370.789429999997</v>
          </cell>
          <cell r="PD1236">
            <v>0</v>
          </cell>
          <cell r="PF1236">
            <v>911.09555</v>
          </cell>
          <cell r="PH1236">
            <v>2093.1706600000002</v>
          </cell>
          <cell r="PZ1236">
            <v>0</v>
          </cell>
          <cell r="QA1236">
            <v>0</v>
          </cell>
          <cell r="QB1236">
            <v>1845.85357</v>
          </cell>
          <cell r="QC1236">
            <v>0</v>
          </cell>
          <cell r="QD1236">
            <v>0</v>
          </cell>
          <cell r="QE1236">
            <v>1845.85357</v>
          </cell>
          <cell r="QM1236">
            <v>0</v>
          </cell>
          <cell r="QN1236">
            <v>0</v>
          </cell>
          <cell r="QO1236">
            <v>233.77777</v>
          </cell>
          <cell r="QP1236">
            <v>0</v>
          </cell>
          <cell r="QQ1236">
            <v>12.698450000000001</v>
          </cell>
          <cell r="QR1236">
            <v>221.07932</v>
          </cell>
          <cell r="QZ1236">
            <v>0</v>
          </cell>
          <cell r="RA1236">
            <v>0</v>
          </cell>
          <cell r="RB1236">
            <v>11.47505</v>
          </cell>
          <cell r="RC1236">
            <v>0</v>
          </cell>
          <cell r="RD1236">
            <v>0</v>
          </cell>
          <cell r="RE1236">
            <v>11.47505</v>
          </cell>
          <cell r="RP1236">
            <v>95.409770000000009</v>
          </cell>
          <cell r="SA1236">
            <v>0</v>
          </cell>
          <cell r="AOM1236" t="str">
            <v>Сводка затрат</v>
          </cell>
        </row>
        <row r="1237">
          <cell r="B1237"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237" t="str">
            <v>I_000-51-1-06.20-0002</v>
          </cell>
          <cell r="K1237">
            <v>2018</v>
          </cell>
          <cell r="S1237" t="str">
            <v>Январь 2017</v>
          </cell>
          <cell r="V1237">
            <v>0</v>
          </cell>
          <cell r="CC1237">
            <v>0</v>
          </cell>
          <cell r="DG1237">
            <v>2067.7144900000003</v>
          </cell>
          <cell r="EK1237">
            <v>2173.2770800000003</v>
          </cell>
          <cell r="OJ1237">
            <v>0</v>
          </cell>
          <cell r="OP1237">
            <v>4240.9915700000001</v>
          </cell>
          <cell r="OQ1237">
            <v>18.267199999999999</v>
          </cell>
          <cell r="OR1237">
            <v>3762.1680200000001</v>
          </cell>
          <cell r="OS1237">
            <v>0</v>
          </cell>
          <cell r="OZ1237">
            <v>0</v>
          </cell>
          <cell r="PD1237">
            <v>18.267199999999999</v>
          </cell>
          <cell r="PF1237">
            <v>2049.4472900000001</v>
          </cell>
          <cell r="PH1237">
            <v>2173.2770800000003</v>
          </cell>
          <cell r="PZ1237">
            <v>0</v>
          </cell>
          <cell r="QA1237">
            <v>0</v>
          </cell>
          <cell r="QB1237">
            <v>326.04570000000001</v>
          </cell>
          <cell r="QC1237">
            <v>0</v>
          </cell>
          <cell r="QD1237">
            <v>248.19179</v>
          </cell>
          <cell r="QE1237">
            <v>77.853909999999999</v>
          </cell>
          <cell r="QM1237">
            <v>0</v>
          </cell>
          <cell r="QN1237">
            <v>0</v>
          </cell>
          <cell r="QO1237">
            <v>99.920509999999993</v>
          </cell>
          <cell r="QP1237">
            <v>0</v>
          </cell>
          <cell r="QQ1237">
            <v>37.158239999999999</v>
          </cell>
          <cell r="QR1237">
            <v>62.762269999999994</v>
          </cell>
          <cell r="QZ1237">
            <v>0</v>
          </cell>
          <cell r="RA1237">
            <v>0</v>
          </cell>
          <cell r="RB1237">
            <v>3815.0253599999996</v>
          </cell>
          <cell r="RC1237">
            <v>18.267199999999999</v>
          </cell>
          <cell r="RD1237">
            <v>1764.09726</v>
          </cell>
          <cell r="RE1237">
            <v>2032.6608999999999</v>
          </cell>
          <cell r="RP1237">
            <v>0</v>
          </cell>
          <cell r="SA1237">
            <v>0</v>
          </cell>
          <cell r="AOM1237" t="str">
            <v>Сводка затрат</v>
          </cell>
        </row>
        <row r="1238">
          <cell r="B1238"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238" t="str">
            <v>I_000-52-1-06.20-0620</v>
          </cell>
          <cell r="K1238">
            <v>2018</v>
          </cell>
          <cell r="S1238" t="str">
            <v>Декабрь 2016</v>
          </cell>
          <cell r="V1238">
            <v>0</v>
          </cell>
          <cell r="CC1238">
            <v>0</v>
          </cell>
          <cell r="DG1238">
            <v>5.4311600000000002</v>
          </cell>
          <cell r="EK1238">
            <v>1316.1655599999999</v>
          </cell>
          <cell r="OJ1238">
            <v>0</v>
          </cell>
          <cell r="OP1238">
            <v>1129.31053</v>
          </cell>
          <cell r="OQ1238">
            <v>5.4311600000000002</v>
          </cell>
          <cell r="OR1238">
            <v>555.78081999999995</v>
          </cell>
          <cell r="OS1238">
            <v>461.52926000000002</v>
          </cell>
          <cell r="OZ1238">
            <v>0</v>
          </cell>
          <cell r="PD1238">
            <v>5.4311600000000002</v>
          </cell>
          <cell r="PF1238">
            <v>0</v>
          </cell>
          <cell r="PH1238">
            <v>1123.8793700000001</v>
          </cell>
          <cell r="PZ1238">
            <v>0</v>
          </cell>
          <cell r="QA1238">
            <v>0</v>
          </cell>
          <cell r="QB1238">
            <v>27.935600000000001</v>
          </cell>
          <cell r="QC1238">
            <v>0</v>
          </cell>
          <cell r="QD1238">
            <v>0</v>
          </cell>
          <cell r="QE1238">
            <v>27.935600000000001</v>
          </cell>
          <cell r="QM1238">
            <v>0</v>
          </cell>
          <cell r="QN1238">
            <v>0</v>
          </cell>
          <cell r="QO1238">
            <v>27.68712</v>
          </cell>
          <cell r="QP1238">
            <v>0</v>
          </cell>
          <cell r="QQ1238">
            <v>0</v>
          </cell>
          <cell r="QR1238">
            <v>27.68712</v>
          </cell>
          <cell r="QZ1238">
            <v>0</v>
          </cell>
          <cell r="RA1238">
            <v>0</v>
          </cell>
          <cell r="RB1238">
            <v>5.4311600000000002</v>
          </cell>
          <cell r="RC1238">
            <v>5.4311600000000002</v>
          </cell>
          <cell r="RD1238">
            <v>0</v>
          </cell>
          <cell r="RE1238">
            <v>0</v>
          </cell>
          <cell r="RP1238">
            <v>0</v>
          </cell>
          <cell r="SA1238">
            <v>0</v>
          </cell>
          <cell r="AOM1238" t="str">
            <v>Сводка затрат</v>
          </cell>
        </row>
        <row r="1239">
          <cell r="B1239"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1239" t="str">
            <v>I_000-54-1-06.20-0002</v>
          </cell>
          <cell r="K1239">
            <v>2018</v>
          </cell>
          <cell r="S1239" t="str">
            <v>Январь 2017</v>
          </cell>
          <cell r="V1239">
            <v>0</v>
          </cell>
          <cell r="CC1239">
            <v>0</v>
          </cell>
          <cell r="DG1239">
            <v>250.27598999999998</v>
          </cell>
          <cell r="EK1239">
            <v>7622.1503199999997</v>
          </cell>
          <cell r="OJ1239">
            <v>0</v>
          </cell>
          <cell r="OP1239">
            <v>6797.0618600000007</v>
          </cell>
          <cell r="OQ1239">
            <v>36.287440000000004</v>
          </cell>
          <cell r="OR1239">
            <v>3316.73297</v>
          </cell>
          <cell r="OS1239">
            <v>2657.5139600000002</v>
          </cell>
          <cell r="OZ1239">
            <v>0</v>
          </cell>
          <cell r="PD1239">
            <v>36.287440000000004</v>
          </cell>
          <cell r="PF1239">
            <v>610.93583999999998</v>
          </cell>
          <cell r="PH1239">
            <v>6149.8385799999996</v>
          </cell>
          <cell r="PZ1239">
            <v>0</v>
          </cell>
          <cell r="QA1239">
            <v>0</v>
          </cell>
          <cell r="QB1239">
            <v>464.76929999999999</v>
          </cell>
          <cell r="QC1239">
            <v>0</v>
          </cell>
          <cell r="QD1239">
            <v>188.82499999999999</v>
          </cell>
          <cell r="QE1239">
            <v>275.9443</v>
          </cell>
          <cell r="QM1239">
            <v>0</v>
          </cell>
          <cell r="QN1239">
            <v>0</v>
          </cell>
          <cell r="QO1239">
            <v>316.35818999999998</v>
          </cell>
          <cell r="QP1239">
            <v>0</v>
          </cell>
          <cell r="QQ1239">
            <v>22.36355</v>
          </cell>
          <cell r="QR1239">
            <v>293.99464</v>
          </cell>
          <cell r="QZ1239">
            <v>0</v>
          </cell>
          <cell r="RA1239">
            <v>0</v>
          </cell>
          <cell r="RB1239">
            <v>41.687439999999995</v>
          </cell>
          <cell r="RC1239">
            <v>36.287439999999997</v>
          </cell>
          <cell r="RD1239">
            <v>2.8</v>
          </cell>
          <cell r="RE1239">
            <v>2.6</v>
          </cell>
          <cell r="RP1239">
            <v>0</v>
          </cell>
          <cell r="SA1239">
            <v>0</v>
          </cell>
          <cell r="AOM1239" t="str">
            <v>Сводка затрат</v>
          </cell>
        </row>
        <row r="1240">
          <cell r="B1240"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240" t="str">
            <v>I_000-53-1-06.20-0003</v>
          </cell>
          <cell r="K1240">
            <v>2018</v>
          </cell>
          <cell r="S1240" t="str">
            <v>Декабрь 2016</v>
          </cell>
          <cell r="V1240">
            <v>0</v>
          </cell>
          <cell r="CC1240">
            <v>0</v>
          </cell>
          <cell r="DG1240">
            <v>111.37875</v>
          </cell>
          <cell r="EK1240">
            <v>2863.6313100000002</v>
          </cell>
          <cell r="OJ1240">
            <v>0</v>
          </cell>
          <cell r="OP1240">
            <v>4269.0168400000002</v>
          </cell>
          <cell r="OQ1240">
            <v>23.696400000000001</v>
          </cell>
          <cell r="OR1240">
            <v>2001.0538200000001</v>
          </cell>
          <cell r="OS1240">
            <v>2082.9529600000001</v>
          </cell>
          <cell r="OZ1240">
            <v>0</v>
          </cell>
          <cell r="PD1240">
            <v>23.696400000000001</v>
          </cell>
          <cell r="PF1240">
            <v>2452.0891299999998</v>
          </cell>
          <cell r="PH1240">
            <v>1793.2313100000001</v>
          </cell>
          <cell r="PZ1240">
            <v>0</v>
          </cell>
          <cell r="QA1240">
            <v>0</v>
          </cell>
          <cell r="QB1240">
            <v>152.67309</v>
          </cell>
          <cell r="QC1240">
            <v>0</v>
          </cell>
          <cell r="QD1240">
            <v>81.76409000000001</v>
          </cell>
          <cell r="QE1240">
            <v>70.909000000000006</v>
          </cell>
          <cell r="QM1240">
            <v>0</v>
          </cell>
          <cell r="QN1240">
            <v>0</v>
          </cell>
          <cell r="QO1240">
            <v>8.6405700000000003</v>
          </cell>
          <cell r="QP1240">
            <v>0</v>
          </cell>
          <cell r="QQ1240">
            <v>5.9182600000000001</v>
          </cell>
          <cell r="QR1240">
            <v>2.7223099999999998</v>
          </cell>
          <cell r="QZ1240">
            <v>0</v>
          </cell>
          <cell r="RA1240">
            <v>0</v>
          </cell>
          <cell r="RB1240">
            <v>1743.2963999999999</v>
          </cell>
          <cell r="RC1240">
            <v>23.696400000000001</v>
          </cell>
          <cell r="RD1240">
            <v>0</v>
          </cell>
          <cell r="RE1240">
            <v>1719.6</v>
          </cell>
          <cell r="RP1240">
            <v>1719.6</v>
          </cell>
          <cell r="SA1240">
            <v>0</v>
          </cell>
          <cell r="AOM1240" t="str">
            <v>Сводка затрат</v>
          </cell>
        </row>
        <row r="1241">
          <cell r="B1241" t="str">
            <v>Установка охранной системы базы Княжпогостского РЭС (ЮЭС) (1 система)</v>
          </cell>
          <cell r="C1241" t="str">
            <v>F_000-55-1-06.20-0615</v>
          </cell>
          <cell r="K1241">
            <v>2018</v>
          </cell>
          <cell r="S1241" t="str">
            <v xml:space="preserve"> </v>
          </cell>
          <cell r="V1241">
            <v>0</v>
          </cell>
          <cell r="CC1241">
            <v>0</v>
          </cell>
          <cell r="DG1241">
            <v>0</v>
          </cell>
          <cell r="EK1241">
            <v>1871.5286600000002</v>
          </cell>
          <cell r="OJ1241">
            <v>0</v>
          </cell>
          <cell r="OP1241">
            <v>1871.5286600000002</v>
          </cell>
          <cell r="OQ1241">
            <v>0</v>
          </cell>
          <cell r="OR1241">
            <v>1769.38</v>
          </cell>
          <cell r="OS1241">
            <v>0</v>
          </cell>
          <cell r="OZ1241">
            <v>0</v>
          </cell>
          <cell r="PD1241">
            <v>0</v>
          </cell>
          <cell r="PF1241">
            <v>0</v>
          </cell>
          <cell r="PH1241">
            <v>1871.5286600000002</v>
          </cell>
          <cell r="PZ1241">
            <v>0</v>
          </cell>
          <cell r="QA1241">
            <v>0</v>
          </cell>
          <cell r="QB1241">
            <v>76.28689</v>
          </cell>
          <cell r="QC1241">
            <v>0</v>
          </cell>
          <cell r="QD1241">
            <v>0</v>
          </cell>
          <cell r="QE1241">
            <v>76.28689</v>
          </cell>
          <cell r="QM1241">
            <v>0</v>
          </cell>
          <cell r="QN1241">
            <v>0</v>
          </cell>
          <cell r="QO1241">
            <v>25.86177</v>
          </cell>
          <cell r="QP1241">
            <v>0</v>
          </cell>
          <cell r="QQ1241">
            <v>0</v>
          </cell>
          <cell r="QR1241">
            <v>25.86177</v>
          </cell>
          <cell r="QZ1241">
            <v>0</v>
          </cell>
          <cell r="RA1241">
            <v>0</v>
          </cell>
          <cell r="RB1241">
            <v>1769.38</v>
          </cell>
          <cell r="RC1241">
            <v>0</v>
          </cell>
          <cell r="RD1241">
            <v>0</v>
          </cell>
          <cell r="RE1241">
            <v>1769.38</v>
          </cell>
          <cell r="RP1241">
            <v>0</v>
          </cell>
          <cell r="SA1241">
            <v>0</v>
          </cell>
          <cell r="AOM1241" t="str">
            <v>Расчет стоимости</v>
          </cell>
        </row>
        <row r="1242">
          <cell r="B1242" t="str">
            <v>Построение, унификация и оптимизация инфраструктурных сервисов (6 шт.)</v>
          </cell>
          <cell r="C1242" t="str">
            <v>I_000-56-1-07.20-0114</v>
          </cell>
          <cell r="K1242">
            <v>0</v>
          </cell>
          <cell r="S1242" t="str">
            <v xml:space="preserve"> </v>
          </cell>
          <cell r="V1242">
            <v>0</v>
          </cell>
          <cell r="CC1242">
            <v>0</v>
          </cell>
          <cell r="DG1242">
            <v>0</v>
          </cell>
          <cell r="EK1242">
            <v>0</v>
          </cell>
          <cell r="OJ1242">
            <v>0</v>
          </cell>
          <cell r="OP1242">
            <v>0</v>
          </cell>
          <cell r="OQ1242">
            <v>0</v>
          </cell>
          <cell r="OR1242">
            <v>0</v>
          </cell>
          <cell r="OS1242">
            <v>0</v>
          </cell>
          <cell r="OZ1242">
            <v>0</v>
          </cell>
          <cell r="PD1242">
            <v>0</v>
          </cell>
          <cell r="PF1242">
            <v>0</v>
          </cell>
          <cell r="PH1242">
            <v>0</v>
          </cell>
          <cell r="PZ1242">
            <v>0</v>
          </cell>
          <cell r="QA1242">
            <v>0</v>
          </cell>
          <cell r="QB1242">
            <v>0</v>
          </cell>
          <cell r="QC1242">
            <v>0</v>
          </cell>
          <cell r="QD1242">
            <v>0</v>
          </cell>
          <cell r="QE1242">
            <v>0</v>
          </cell>
          <cell r="QM1242">
            <v>0</v>
          </cell>
          <cell r="QN1242">
            <v>0</v>
          </cell>
          <cell r="QO1242">
            <v>0</v>
          </cell>
          <cell r="QP1242">
            <v>0</v>
          </cell>
          <cell r="QQ1242">
            <v>0</v>
          </cell>
          <cell r="QR1242">
            <v>0</v>
          </cell>
          <cell r="QZ1242">
            <v>0</v>
          </cell>
          <cell r="RA1242">
            <v>0</v>
          </cell>
          <cell r="RB1242">
            <v>0</v>
          </cell>
          <cell r="RC1242">
            <v>0</v>
          </cell>
          <cell r="RD1242">
            <v>0</v>
          </cell>
          <cell r="RE1242">
            <v>0</v>
          </cell>
          <cell r="RP1242">
            <v>0</v>
          </cell>
          <cell r="SA1242">
            <v>0</v>
          </cell>
          <cell r="AOM1242" t="str">
            <v>Сметный расчет</v>
          </cell>
        </row>
        <row r="1243">
          <cell r="B1243" t="str">
            <v>Приобретение автобусов</v>
          </cell>
          <cell r="C1243" t="str">
            <v>F_000-56-5-07.10-0002</v>
          </cell>
          <cell r="K1243">
            <v>0</v>
          </cell>
          <cell r="S1243">
            <v>0</v>
          </cell>
          <cell r="V1243">
            <v>0</v>
          </cell>
          <cell r="CC1243">
            <v>0</v>
          </cell>
          <cell r="DG1243">
            <v>0</v>
          </cell>
          <cell r="EK1243">
            <v>0</v>
          </cell>
          <cell r="OJ1243">
            <v>0</v>
          </cell>
          <cell r="OP1243">
            <v>0</v>
          </cell>
          <cell r="OQ1243">
            <v>0</v>
          </cell>
          <cell r="OR1243">
            <v>0</v>
          </cell>
          <cell r="OS1243">
            <v>0</v>
          </cell>
          <cell r="OZ1243">
            <v>0</v>
          </cell>
          <cell r="PD1243">
            <v>0</v>
          </cell>
          <cell r="PF1243">
            <v>0</v>
          </cell>
          <cell r="PH1243">
            <v>0</v>
          </cell>
          <cell r="PZ1243">
            <v>0</v>
          </cell>
          <cell r="QA1243">
            <v>0</v>
          </cell>
          <cell r="QB1243">
            <v>0</v>
          </cell>
          <cell r="QC1243">
            <v>0</v>
          </cell>
          <cell r="QD1243">
            <v>0</v>
          </cell>
          <cell r="QE1243">
            <v>0</v>
          </cell>
          <cell r="QM1243">
            <v>0</v>
          </cell>
          <cell r="QN1243">
            <v>0</v>
          </cell>
          <cell r="QO1243">
            <v>0</v>
          </cell>
          <cell r="QP1243">
            <v>0</v>
          </cell>
          <cell r="QQ1243">
            <v>0</v>
          </cell>
          <cell r="QR1243">
            <v>0</v>
          </cell>
          <cell r="QZ1243">
            <v>0</v>
          </cell>
          <cell r="RA1243">
            <v>0</v>
          </cell>
          <cell r="RB1243">
            <v>0</v>
          </cell>
          <cell r="RC1243">
            <v>0</v>
          </cell>
          <cell r="RD1243">
            <v>0</v>
          </cell>
          <cell r="RE1243">
            <v>0</v>
          </cell>
          <cell r="RP1243">
            <v>0</v>
          </cell>
          <cell r="SA1243">
            <v>0</v>
          </cell>
          <cell r="AOM1243" t="str">
            <v>Сметный расчет</v>
          </cell>
        </row>
        <row r="1244">
          <cell r="B1244" t="str">
            <v>Приобретение автокранов</v>
          </cell>
          <cell r="C1244" t="str">
            <v>F_000-56-5-07.10-0003</v>
          </cell>
          <cell r="K1244">
            <v>0</v>
          </cell>
          <cell r="S1244">
            <v>0</v>
          </cell>
          <cell r="V1244">
            <v>0</v>
          </cell>
          <cell r="CC1244">
            <v>0</v>
          </cell>
          <cell r="DG1244">
            <v>0</v>
          </cell>
          <cell r="EK1244">
            <v>0</v>
          </cell>
          <cell r="OJ1244">
            <v>0</v>
          </cell>
          <cell r="OP1244">
            <v>0</v>
          </cell>
          <cell r="OQ1244">
            <v>0</v>
          </cell>
          <cell r="OR1244">
            <v>0</v>
          </cell>
          <cell r="OS1244">
            <v>0</v>
          </cell>
          <cell r="OZ1244">
            <v>0</v>
          </cell>
          <cell r="PD1244">
            <v>0</v>
          </cell>
          <cell r="PF1244">
            <v>0</v>
          </cell>
          <cell r="PH1244">
            <v>0</v>
          </cell>
          <cell r="PZ1244">
            <v>0</v>
          </cell>
          <cell r="QA1244">
            <v>0</v>
          </cell>
          <cell r="QB1244">
            <v>0</v>
          </cell>
          <cell r="QC1244">
            <v>0</v>
          </cell>
          <cell r="QD1244">
            <v>0</v>
          </cell>
          <cell r="QE1244">
            <v>0</v>
          </cell>
          <cell r="QM1244">
            <v>0</v>
          </cell>
          <cell r="QN1244">
            <v>0</v>
          </cell>
          <cell r="QO1244">
            <v>0</v>
          </cell>
          <cell r="QP1244">
            <v>0</v>
          </cell>
          <cell r="QQ1244">
            <v>0</v>
          </cell>
          <cell r="QR1244">
            <v>0</v>
          </cell>
          <cell r="QZ1244">
            <v>0</v>
          </cell>
          <cell r="RA1244">
            <v>0</v>
          </cell>
          <cell r="RB1244">
            <v>0</v>
          </cell>
          <cell r="RC1244">
            <v>0</v>
          </cell>
          <cell r="RD1244">
            <v>0</v>
          </cell>
          <cell r="RE1244">
            <v>0</v>
          </cell>
          <cell r="RP1244">
            <v>0</v>
          </cell>
          <cell r="SA1244">
            <v>0</v>
          </cell>
          <cell r="AOM1244" t="str">
            <v>Сметный расчет</v>
          </cell>
        </row>
        <row r="1245">
          <cell r="B1245" t="str">
            <v>Приобретение автомобилей (29 шт.)</v>
          </cell>
          <cell r="C1245" t="str">
            <v>F_000-56-5-07.10-0006</v>
          </cell>
          <cell r="K1245">
            <v>0</v>
          </cell>
          <cell r="S1245">
            <v>0</v>
          </cell>
          <cell r="V1245">
            <v>0</v>
          </cell>
          <cell r="CC1245">
            <v>0</v>
          </cell>
          <cell r="DG1245">
            <v>0</v>
          </cell>
          <cell r="EK1245">
            <v>0</v>
          </cell>
          <cell r="OJ1245">
            <v>0</v>
          </cell>
          <cell r="OP1245">
            <v>0</v>
          </cell>
          <cell r="OQ1245">
            <v>0</v>
          </cell>
          <cell r="OR1245">
            <v>0</v>
          </cell>
          <cell r="OS1245">
            <v>0</v>
          </cell>
          <cell r="OZ1245">
            <v>0</v>
          </cell>
          <cell r="PD1245">
            <v>0</v>
          </cell>
          <cell r="PF1245">
            <v>0</v>
          </cell>
          <cell r="PH1245">
            <v>0</v>
          </cell>
          <cell r="PZ1245">
            <v>0</v>
          </cell>
          <cell r="QA1245">
            <v>0</v>
          </cell>
          <cell r="QB1245">
            <v>0</v>
          </cell>
          <cell r="QC1245">
            <v>0</v>
          </cell>
          <cell r="QD1245">
            <v>0</v>
          </cell>
          <cell r="QE1245">
            <v>0</v>
          </cell>
          <cell r="QM1245">
            <v>0</v>
          </cell>
          <cell r="QN1245">
            <v>0</v>
          </cell>
          <cell r="QO1245">
            <v>0</v>
          </cell>
          <cell r="QP1245">
            <v>0</v>
          </cell>
          <cell r="QQ1245">
            <v>0</v>
          </cell>
          <cell r="QR1245">
            <v>0</v>
          </cell>
          <cell r="QZ1245">
            <v>0</v>
          </cell>
          <cell r="RA1245">
            <v>0</v>
          </cell>
          <cell r="RB1245">
            <v>0</v>
          </cell>
          <cell r="RC1245">
            <v>0</v>
          </cell>
          <cell r="RD1245">
            <v>0</v>
          </cell>
          <cell r="RE1245">
            <v>0</v>
          </cell>
          <cell r="RP1245">
            <v>0</v>
          </cell>
          <cell r="SA1245">
            <v>0</v>
          </cell>
          <cell r="AOM1245" t="str">
            <v>Сметный расчет</v>
          </cell>
        </row>
        <row r="1246">
          <cell r="B1246" t="str">
            <v>Приобретение автомобилей (4 шт.)</v>
          </cell>
          <cell r="C1246" t="str">
            <v>F_000-56-5-07.10-0007</v>
          </cell>
          <cell r="K1246">
            <v>0</v>
          </cell>
          <cell r="S1246">
            <v>0</v>
          </cell>
          <cell r="V1246">
            <v>0</v>
          </cell>
          <cell r="CC1246">
            <v>0</v>
          </cell>
          <cell r="DG1246">
            <v>0</v>
          </cell>
          <cell r="EK1246">
            <v>0</v>
          </cell>
          <cell r="OJ1246">
            <v>0</v>
          </cell>
          <cell r="OP1246">
            <v>0</v>
          </cell>
          <cell r="OQ1246">
            <v>0</v>
          </cell>
          <cell r="OR1246">
            <v>0</v>
          </cell>
          <cell r="OS1246">
            <v>0</v>
          </cell>
          <cell r="OZ1246">
            <v>0</v>
          </cell>
          <cell r="PD1246">
            <v>0</v>
          </cell>
          <cell r="PF1246">
            <v>0</v>
          </cell>
          <cell r="PH1246">
            <v>0</v>
          </cell>
          <cell r="PZ1246">
            <v>0</v>
          </cell>
          <cell r="QA1246">
            <v>0</v>
          </cell>
          <cell r="QB1246">
            <v>0</v>
          </cell>
          <cell r="QC1246">
            <v>0</v>
          </cell>
          <cell r="QD1246">
            <v>0</v>
          </cell>
          <cell r="QE1246">
            <v>0</v>
          </cell>
          <cell r="QM1246">
            <v>0</v>
          </cell>
          <cell r="QN1246">
            <v>0</v>
          </cell>
          <cell r="QO1246">
            <v>0</v>
          </cell>
          <cell r="QP1246">
            <v>0</v>
          </cell>
          <cell r="QQ1246">
            <v>0</v>
          </cell>
          <cell r="QR1246">
            <v>0</v>
          </cell>
          <cell r="QZ1246">
            <v>0</v>
          </cell>
          <cell r="RA1246">
            <v>0</v>
          </cell>
          <cell r="RB1246">
            <v>0</v>
          </cell>
          <cell r="RC1246">
            <v>0</v>
          </cell>
          <cell r="RD1246">
            <v>0</v>
          </cell>
          <cell r="RE1246">
            <v>0</v>
          </cell>
          <cell r="RP1246">
            <v>0</v>
          </cell>
          <cell r="SA1246">
            <v>0</v>
          </cell>
          <cell r="AOM1246" t="str">
            <v>Сметный расчет</v>
          </cell>
        </row>
        <row r="1247">
          <cell r="B1247" t="str">
            <v>Приобретение автомобилей (45 шт.)</v>
          </cell>
          <cell r="C1247" t="str">
            <v>F_000-56-5-07.10-0008</v>
          </cell>
          <cell r="K1247">
            <v>0</v>
          </cell>
          <cell r="S1247">
            <v>0</v>
          </cell>
          <cell r="V1247">
            <v>0</v>
          </cell>
          <cell r="CC1247">
            <v>0</v>
          </cell>
          <cell r="DG1247">
            <v>0</v>
          </cell>
          <cell r="EK1247">
            <v>0</v>
          </cell>
          <cell r="OJ1247">
            <v>0</v>
          </cell>
          <cell r="OP1247">
            <v>0</v>
          </cell>
          <cell r="OQ1247">
            <v>0</v>
          </cell>
          <cell r="OR1247">
            <v>0</v>
          </cell>
          <cell r="OS1247">
            <v>0</v>
          </cell>
          <cell r="OZ1247">
            <v>0</v>
          </cell>
          <cell r="PD1247">
            <v>0</v>
          </cell>
          <cell r="PF1247">
            <v>0</v>
          </cell>
          <cell r="PH1247">
            <v>0</v>
          </cell>
          <cell r="PZ1247">
            <v>0</v>
          </cell>
          <cell r="QA1247">
            <v>0</v>
          </cell>
          <cell r="QB1247">
            <v>0</v>
          </cell>
          <cell r="QC1247">
            <v>0</v>
          </cell>
          <cell r="QD1247">
            <v>0</v>
          </cell>
          <cell r="QE1247">
            <v>0</v>
          </cell>
          <cell r="QM1247">
            <v>0</v>
          </cell>
          <cell r="QN1247">
            <v>0</v>
          </cell>
          <cell r="QO1247">
            <v>0</v>
          </cell>
          <cell r="QP1247">
            <v>0</v>
          </cell>
          <cell r="QQ1247">
            <v>0</v>
          </cell>
          <cell r="QR1247">
            <v>0</v>
          </cell>
          <cell r="QZ1247">
            <v>0</v>
          </cell>
          <cell r="RA1247">
            <v>0</v>
          </cell>
          <cell r="RB1247">
            <v>0</v>
          </cell>
          <cell r="RC1247">
            <v>0</v>
          </cell>
          <cell r="RD1247">
            <v>0</v>
          </cell>
          <cell r="RE1247">
            <v>0</v>
          </cell>
          <cell r="RP1247">
            <v>0</v>
          </cell>
          <cell r="SA1247">
            <v>0</v>
          </cell>
          <cell r="AOM1247" t="str">
            <v>Сметный расчет</v>
          </cell>
        </row>
        <row r="1248">
          <cell r="B1248" t="str">
            <v>Приобретение автомобилей (7 шт.)</v>
          </cell>
          <cell r="C1248" t="str">
            <v>F_000-56-5-07.10-0009</v>
          </cell>
          <cell r="K1248">
            <v>0</v>
          </cell>
          <cell r="S1248">
            <v>0</v>
          </cell>
          <cell r="V1248">
            <v>0</v>
          </cell>
          <cell r="CC1248">
            <v>0</v>
          </cell>
          <cell r="DG1248">
            <v>0</v>
          </cell>
          <cell r="EK1248">
            <v>0</v>
          </cell>
          <cell r="OJ1248">
            <v>0</v>
          </cell>
          <cell r="OP1248">
            <v>0</v>
          </cell>
          <cell r="OQ1248">
            <v>0</v>
          </cell>
          <cell r="OR1248">
            <v>0</v>
          </cell>
          <cell r="OS1248">
            <v>0</v>
          </cell>
          <cell r="OZ1248">
            <v>0</v>
          </cell>
          <cell r="PD1248">
            <v>0</v>
          </cell>
          <cell r="PF1248">
            <v>0</v>
          </cell>
          <cell r="PH1248">
            <v>0</v>
          </cell>
          <cell r="PZ1248">
            <v>0</v>
          </cell>
          <cell r="QA1248">
            <v>0</v>
          </cell>
          <cell r="QB1248">
            <v>0</v>
          </cell>
          <cell r="QC1248">
            <v>0</v>
          </cell>
          <cell r="QD1248">
            <v>0</v>
          </cell>
          <cell r="QE1248">
            <v>0</v>
          </cell>
          <cell r="QM1248">
            <v>0</v>
          </cell>
          <cell r="QN1248">
            <v>0</v>
          </cell>
          <cell r="QO1248">
            <v>0</v>
          </cell>
          <cell r="QP1248">
            <v>0</v>
          </cell>
          <cell r="QQ1248">
            <v>0</v>
          </cell>
          <cell r="QR1248">
            <v>0</v>
          </cell>
          <cell r="QZ1248">
            <v>0</v>
          </cell>
          <cell r="RA1248">
            <v>0</v>
          </cell>
          <cell r="RB1248">
            <v>0</v>
          </cell>
          <cell r="RC1248">
            <v>0</v>
          </cell>
          <cell r="RD1248">
            <v>0</v>
          </cell>
          <cell r="RE1248">
            <v>0</v>
          </cell>
          <cell r="RP1248">
            <v>0</v>
          </cell>
          <cell r="SA1248">
            <v>0</v>
          </cell>
          <cell r="AOM1248" t="str">
            <v>Сметный расчет</v>
          </cell>
        </row>
        <row r="1249">
          <cell r="B1249" t="str">
            <v>Приобретение автомобиля (1 шт.)</v>
          </cell>
          <cell r="C1249" t="str">
            <v>F_000-56-5-07.10-0010</v>
          </cell>
          <cell r="K1249">
            <v>0</v>
          </cell>
          <cell r="S1249">
            <v>0</v>
          </cell>
          <cell r="V1249">
            <v>0</v>
          </cell>
          <cell r="CC1249">
            <v>0</v>
          </cell>
          <cell r="DG1249">
            <v>0</v>
          </cell>
          <cell r="EK1249">
            <v>0</v>
          </cell>
          <cell r="OJ1249">
            <v>0</v>
          </cell>
          <cell r="OP1249">
            <v>0</v>
          </cell>
          <cell r="OQ1249">
            <v>0</v>
          </cell>
          <cell r="OR1249">
            <v>0</v>
          </cell>
          <cell r="OS1249">
            <v>0</v>
          </cell>
          <cell r="OZ1249">
            <v>0</v>
          </cell>
          <cell r="PD1249">
            <v>0</v>
          </cell>
          <cell r="PF1249">
            <v>0</v>
          </cell>
          <cell r="PH1249">
            <v>0</v>
          </cell>
          <cell r="PZ1249">
            <v>0</v>
          </cell>
          <cell r="QA1249">
            <v>0</v>
          </cell>
          <cell r="QB1249">
            <v>0</v>
          </cell>
          <cell r="QC1249">
            <v>0</v>
          </cell>
          <cell r="QD1249">
            <v>0</v>
          </cell>
          <cell r="QE1249">
            <v>0</v>
          </cell>
          <cell r="QM1249">
            <v>0</v>
          </cell>
          <cell r="QN1249">
            <v>0</v>
          </cell>
          <cell r="QO1249">
            <v>0</v>
          </cell>
          <cell r="QP1249">
            <v>0</v>
          </cell>
          <cell r="QQ1249">
            <v>0</v>
          </cell>
          <cell r="QR1249">
            <v>0</v>
          </cell>
          <cell r="QZ1249">
            <v>0</v>
          </cell>
          <cell r="RA1249">
            <v>0</v>
          </cell>
          <cell r="RB1249">
            <v>0</v>
          </cell>
          <cell r="RC1249">
            <v>0</v>
          </cell>
          <cell r="RD1249">
            <v>0</v>
          </cell>
          <cell r="RE1249">
            <v>0</v>
          </cell>
          <cell r="RP1249">
            <v>0</v>
          </cell>
          <cell r="SA1249">
            <v>0</v>
          </cell>
          <cell r="AOM1249" t="str">
            <v>Сметный расчет</v>
          </cell>
        </row>
        <row r="1250">
          <cell r="B1250" t="str">
            <v>Приобретение автомобильных электролабораторий</v>
          </cell>
          <cell r="C1250" t="str">
            <v>F_000-56-5-07.10-0011</v>
          </cell>
          <cell r="K1250">
            <v>0</v>
          </cell>
          <cell r="S1250">
            <v>0</v>
          </cell>
          <cell r="V1250">
            <v>0</v>
          </cell>
          <cell r="CC1250">
            <v>0</v>
          </cell>
          <cell r="DG1250">
            <v>0</v>
          </cell>
          <cell r="EK1250">
            <v>0</v>
          </cell>
          <cell r="OJ1250">
            <v>0</v>
          </cell>
          <cell r="OP1250">
            <v>0</v>
          </cell>
          <cell r="OQ1250">
            <v>0</v>
          </cell>
          <cell r="OR1250">
            <v>0</v>
          </cell>
          <cell r="OS1250">
            <v>0</v>
          </cell>
          <cell r="OZ1250">
            <v>0</v>
          </cell>
          <cell r="PD1250">
            <v>0</v>
          </cell>
          <cell r="PF1250">
            <v>0</v>
          </cell>
          <cell r="PH1250">
            <v>0</v>
          </cell>
          <cell r="PZ1250">
            <v>0</v>
          </cell>
          <cell r="QA1250">
            <v>0</v>
          </cell>
          <cell r="QB1250">
            <v>0</v>
          </cell>
          <cell r="QC1250">
            <v>0</v>
          </cell>
          <cell r="QD1250">
            <v>0</v>
          </cell>
          <cell r="QE1250">
            <v>0</v>
          </cell>
          <cell r="QM1250">
            <v>0</v>
          </cell>
          <cell r="QN1250">
            <v>0</v>
          </cell>
          <cell r="QO1250">
            <v>0</v>
          </cell>
          <cell r="QP1250">
            <v>0</v>
          </cell>
          <cell r="QQ1250">
            <v>0</v>
          </cell>
          <cell r="QR1250">
            <v>0</v>
          </cell>
          <cell r="QZ1250">
            <v>0</v>
          </cell>
          <cell r="RA1250">
            <v>0</v>
          </cell>
          <cell r="RB1250">
            <v>0</v>
          </cell>
          <cell r="RC1250">
            <v>0</v>
          </cell>
          <cell r="RD1250">
            <v>0</v>
          </cell>
          <cell r="RE1250">
            <v>0</v>
          </cell>
          <cell r="RP1250">
            <v>0</v>
          </cell>
          <cell r="SA1250">
            <v>0</v>
          </cell>
          <cell r="AOM1250" t="str">
            <v>Сметный расчет</v>
          </cell>
        </row>
        <row r="1251">
          <cell r="B1251" t="str">
            <v>Приобретение автоподъемника</v>
          </cell>
          <cell r="C1251" t="str">
            <v>F_000-56-5-07.10-0012</v>
          </cell>
          <cell r="K1251">
            <v>0</v>
          </cell>
          <cell r="S1251">
            <v>0</v>
          </cell>
          <cell r="V1251">
            <v>0</v>
          </cell>
          <cell r="CC1251">
            <v>0</v>
          </cell>
          <cell r="DG1251">
            <v>0</v>
          </cell>
          <cell r="EK1251">
            <v>0</v>
          </cell>
          <cell r="OJ1251">
            <v>0</v>
          </cell>
          <cell r="OP1251">
            <v>0</v>
          </cell>
          <cell r="OQ1251">
            <v>0</v>
          </cell>
          <cell r="OR1251">
            <v>0</v>
          </cell>
          <cell r="OS1251">
            <v>0</v>
          </cell>
          <cell r="OZ1251">
            <v>0</v>
          </cell>
          <cell r="PD1251">
            <v>0</v>
          </cell>
          <cell r="PF1251">
            <v>0</v>
          </cell>
          <cell r="PH1251">
            <v>0</v>
          </cell>
          <cell r="PZ1251">
            <v>0</v>
          </cell>
          <cell r="QA1251">
            <v>0</v>
          </cell>
          <cell r="QB1251">
            <v>0</v>
          </cell>
          <cell r="QC1251">
            <v>0</v>
          </cell>
          <cell r="QD1251">
            <v>0</v>
          </cell>
          <cell r="QE1251">
            <v>0</v>
          </cell>
          <cell r="QM1251">
            <v>0</v>
          </cell>
          <cell r="QN1251">
            <v>0</v>
          </cell>
          <cell r="QO1251">
            <v>0</v>
          </cell>
          <cell r="QP1251">
            <v>0</v>
          </cell>
          <cell r="QQ1251">
            <v>0</v>
          </cell>
          <cell r="QR1251">
            <v>0</v>
          </cell>
          <cell r="QZ1251">
            <v>0</v>
          </cell>
          <cell r="RA1251">
            <v>0</v>
          </cell>
          <cell r="RB1251">
            <v>0</v>
          </cell>
          <cell r="RC1251">
            <v>0</v>
          </cell>
          <cell r="RD1251">
            <v>0</v>
          </cell>
          <cell r="RE1251">
            <v>0</v>
          </cell>
          <cell r="RP1251">
            <v>0</v>
          </cell>
          <cell r="SA1251">
            <v>0</v>
          </cell>
          <cell r="AOM1251" t="str">
            <v>Сметный расчет</v>
          </cell>
        </row>
        <row r="1252">
          <cell r="B1252" t="str">
            <v>Приобретение бульдозеров</v>
          </cell>
          <cell r="C1252" t="str">
            <v>F_000-56-5-07.10-0013</v>
          </cell>
          <cell r="K1252">
            <v>0</v>
          </cell>
          <cell r="S1252">
            <v>0</v>
          </cell>
          <cell r="V1252">
            <v>0</v>
          </cell>
          <cell r="CC1252">
            <v>0</v>
          </cell>
          <cell r="DG1252">
            <v>0</v>
          </cell>
          <cell r="EK1252">
            <v>0</v>
          </cell>
          <cell r="OJ1252">
            <v>0</v>
          </cell>
          <cell r="OP1252">
            <v>0</v>
          </cell>
          <cell r="OQ1252">
            <v>0</v>
          </cell>
          <cell r="OR1252">
            <v>0</v>
          </cell>
          <cell r="OS1252">
            <v>0</v>
          </cell>
          <cell r="OZ1252">
            <v>0</v>
          </cell>
          <cell r="PD1252">
            <v>0</v>
          </cell>
          <cell r="PF1252">
            <v>0</v>
          </cell>
          <cell r="PH1252">
            <v>0</v>
          </cell>
          <cell r="PZ1252">
            <v>0</v>
          </cell>
          <cell r="QA1252">
            <v>0</v>
          </cell>
          <cell r="QB1252">
            <v>0</v>
          </cell>
          <cell r="QC1252">
            <v>0</v>
          </cell>
          <cell r="QD1252">
            <v>0</v>
          </cell>
          <cell r="QE1252">
            <v>0</v>
          </cell>
          <cell r="QM1252">
            <v>0</v>
          </cell>
          <cell r="QN1252">
            <v>0</v>
          </cell>
          <cell r="QO1252">
            <v>0</v>
          </cell>
          <cell r="QP1252">
            <v>0</v>
          </cell>
          <cell r="QQ1252">
            <v>0</v>
          </cell>
          <cell r="QR1252">
            <v>0</v>
          </cell>
          <cell r="QZ1252">
            <v>0</v>
          </cell>
          <cell r="RA1252">
            <v>0</v>
          </cell>
          <cell r="RB1252">
            <v>0</v>
          </cell>
          <cell r="RC1252">
            <v>0</v>
          </cell>
          <cell r="RD1252">
            <v>0</v>
          </cell>
          <cell r="RE1252">
            <v>0</v>
          </cell>
          <cell r="RP1252">
            <v>0</v>
          </cell>
          <cell r="SA1252">
            <v>0</v>
          </cell>
          <cell r="AOM1252" t="str">
            <v>Сметный расчет</v>
          </cell>
        </row>
        <row r="1253">
          <cell r="B1253" t="str">
            <v>Приобретение бурильно-крановых машин</v>
          </cell>
          <cell r="C1253" t="str">
            <v>F_000-56-5-07.10-0014</v>
          </cell>
          <cell r="K1253">
            <v>0</v>
          </cell>
          <cell r="S1253">
            <v>0</v>
          </cell>
          <cell r="V1253">
            <v>0</v>
          </cell>
          <cell r="CC1253">
            <v>0</v>
          </cell>
          <cell r="DG1253">
            <v>0</v>
          </cell>
          <cell r="EK1253">
            <v>0</v>
          </cell>
          <cell r="OJ1253">
            <v>0</v>
          </cell>
          <cell r="OP1253">
            <v>0</v>
          </cell>
          <cell r="OQ1253">
            <v>0</v>
          </cell>
          <cell r="OR1253">
            <v>0</v>
          </cell>
          <cell r="OS1253">
            <v>0</v>
          </cell>
          <cell r="OZ1253">
            <v>0</v>
          </cell>
          <cell r="PD1253">
            <v>0</v>
          </cell>
          <cell r="PF1253">
            <v>0</v>
          </cell>
          <cell r="PH1253">
            <v>0</v>
          </cell>
          <cell r="PZ1253">
            <v>0</v>
          </cell>
          <cell r="QA1253">
            <v>0</v>
          </cell>
          <cell r="QB1253">
            <v>0</v>
          </cell>
          <cell r="QC1253">
            <v>0</v>
          </cell>
          <cell r="QD1253">
            <v>0</v>
          </cell>
          <cell r="QE1253">
            <v>0</v>
          </cell>
          <cell r="QM1253">
            <v>0</v>
          </cell>
          <cell r="QN1253">
            <v>0</v>
          </cell>
          <cell r="QO1253">
            <v>0</v>
          </cell>
          <cell r="QP1253">
            <v>0</v>
          </cell>
          <cell r="QQ1253">
            <v>0</v>
          </cell>
          <cell r="QR1253">
            <v>0</v>
          </cell>
          <cell r="QZ1253">
            <v>0</v>
          </cell>
          <cell r="RA1253">
            <v>0</v>
          </cell>
          <cell r="RB1253">
            <v>0</v>
          </cell>
          <cell r="RC1253">
            <v>0</v>
          </cell>
          <cell r="RD1253">
            <v>0</v>
          </cell>
          <cell r="RE1253">
            <v>0</v>
          </cell>
          <cell r="RP1253">
            <v>0</v>
          </cell>
          <cell r="SA1253">
            <v>0</v>
          </cell>
          <cell r="AOM1253" t="str">
            <v>Сметный расчет</v>
          </cell>
        </row>
        <row r="1254">
          <cell r="B1254" t="str">
            <v xml:space="preserve">Приобретение полуприцепов </v>
          </cell>
          <cell r="C1254" t="str">
            <v>F_000-56-5-07.10-0015</v>
          </cell>
          <cell r="K1254">
            <v>0</v>
          </cell>
          <cell r="S1254">
            <v>0</v>
          </cell>
          <cell r="V1254">
            <v>0</v>
          </cell>
          <cell r="CC1254">
            <v>0</v>
          </cell>
          <cell r="DG1254">
            <v>0</v>
          </cell>
          <cell r="EK1254">
            <v>0</v>
          </cell>
          <cell r="OJ1254">
            <v>0</v>
          </cell>
          <cell r="OP1254">
            <v>0</v>
          </cell>
          <cell r="OQ1254">
            <v>0</v>
          </cell>
          <cell r="OR1254">
            <v>0</v>
          </cell>
          <cell r="OS1254">
            <v>0</v>
          </cell>
          <cell r="OZ1254">
            <v>0</v>
          </cell>
          <cell r="PD1254">
            <v>0</v>
          </cell>
          <cell r="PF1254">
            <v>0</v>
          </cell>
          <cell r="PH1254">
            <v>0</v>
          </cell>
          <cell r="PZ1254">
            <v>0</v>
          </cell>
          <cell r="QA1254">
            <v>0</v>
          </cell>
          <cell r="QB1254">
            <v>0</v>
          </cell>
          <cell r="QC1254">
            <v>0</v>
          </cell>
          <cell r="QD1254">
            <v>0</v>
          </cell>
          <cell r="QE1254">
            <v>0</v>
          </cell>
          <cell r="QM1254">
            <v>0</v>
          </cell>
          <cell r="QN1254">
            <v>0</v>
          </cell>
          <cell r="QO1254">
            <v>0</v>
          </cell>
          <cell r="QP1254">
            <v>0</v>
          </cell>
          <cell r="QQ1254">
            <v>0</v>
          </cell>
          <cell r="QR1254">
            <v>0</v>
          </cell>
          <cell r="QZ1254">
            <v>0</v>
          </cell>
          <cell r="RA1254">
            <v>0</v>
          </cell>
          <cell r="RB1254">
            <v>0</v>
          </cell>
          <cell r="RC1254">
            <v>0</v>
          </cell>
          <cell r="RD1254">
            <v>0</v>
          </cell>
          <cell r="RE1254">
            <v>0</v>
          </cell>
          <cell r="RP1254">
            <v>0</v>
          </cell>
          <cell r="SA1254">
            <v>0</v>
          </cell>
          <cell r="AOM1254" t="str">
            <v>Сметный расчет</v>
          </cell>
        </row>
        <row r="1255">
          <cell r="B1255" t="str">
            <v>Приобретение прицепов</v>
          </cell>
          <cell r="C1255" t="str">
            <v>F_000-56-5-07.10-0016</v>
          </cell>
          <cell r="K1255">
            <v>0</v>
          </cell>
          <cell r="S1255">
            <v>0</v>
          </cell>
          <cell r="V1255">
            <v>0</v>
          </cell>
          <cell r="CC1255">
            <v>0</v>
          </cell>
          <cell r="DG1255">
            <v>0</v>
          </cell>
          <cell r="EK1255">
            <v>0</v>
          </cell>
          <cell r="OJ1255">
            <v>0</v>
          </cell>
          <cell r="OP1255">
            <v>0</v>
          </cell>
          <cell r="OQ1255">
            <v>0</v>
          </cell>
          <cell r="OR1255">
            <v>0</v>
          </cell>
          <cell r="OS1255">
            <v>0</v>
          </cell>
          <cell r="OZ1255">
            <v>0</v>
          </cell>
          <cell r="PD1255">
            <v>0</v>
          </cell>
          <cell r="PF1255">
            <v>0</v>
          </cell>
          <cell r="PH1255">
            <v>0</v>
          </cell>
          <cell r="PZ1255">
            <v>0</v>
          </cell>
          <cell r="QA1255">
            <v>0</v>
          </cell>
          <cell r="QB1255">
            <v>0</v>
          </cell>
          <cell r="QC1255">
            <v>0</v>
          </cell>
          <cell r="QD1255">
            <v>0</v>
          </cell>
          <cell r="QE1255">
            <v>0</v>
          </cell>
          <cell r="QM1255">
            <v>0</v>
          </cell>
          <cell r="QN1255">
            <v>0</v>
          </cell>
          <cell r="QO1255">
            <v>0</v>
          </cell>
          <cell r="QP1255">
            <v>0</v>
          </cell>
          <cell r="QQ1255">
            <v>0</v>
          </cell>
          <cell r="QR1255">
            <v>0</v>
          </cell>
          <cell r="QZ1255">
            <v>0</v>
          </cell>
          <cell r="RA1255">
            <v>0</v>
          </cell>
          <cell r="RB1255">
            <v>0</v>
          </cell>
          <cell r="RC1255">
            <v>0</v>
          </cell>
          <cell r="RD1255">
            <v>0</v>
          </cell>
          <cell r="RE1255">
            <v>0</v>
          </cell>
          <cell r="RP1255">
            <v>0</v>
          </cell>
          <cell r="SA1255">
            <v>0</v>
          </cell>
          <cell r="AOM1255" t="str">
            <v>Сметный расчет</v>
          </cell>
        </row>
        <row r="1256">
          <cell r="B1256" t="str">
            <v>Приобретение РИСЭ</v>
          </cell>
          <cell r="C1256" t="str">
            <v>F_000-56-5-07.10-0017</v>
          </cell>
          <cell r="K1256">
            <v>0</v>
          </cell>
          <cell r="S1256">
            <v>0</v>
          </cell>
          <cell r="V1256">
            <v>0</v>
          </cell>
          <cell r="CC1256">
            <v>0</v>
          </cell>
          <cell r="DG1256">
            <v>0</v>
          </cell>
          <cell r="EK1256">
            <v>0</v>
          </cell>
          <cell r="OJ1256">
            <v>0</v>
          </cell>
          <cell r="OP1256">
            <v>0</v>
          </cell>
          <cell r="OQ1256">
            <v>0</v>
          </cell>
          <cell r="OR1256">
            <v>0</v>
          </cell>
          <cell r="OS1256">
            <v>0</v>
          </cell>
          <cell r="OZ1256">
            <v>0</v>
          </cell>
          <cell r="PD1256">
            <v>0</v>
          </cell>
          <cell r="PF1256">
            <v>0</v>
          </cell>
          <cell r="PH1256">
            <v>0</v>
          </cell>
          <cell r="PZ1256">
            <v>0</v>
          </cell>
          <cell r="QA1256">
            <v>0</v>
          </cell>
          <cell r="QB1256">
            <v>0</v>
          </cell>
          <cell r="QC1256">
            <v>0</v>
          </cell>
          <cell r="QD1256">
            <v>0</v>
          </cell>
          <cell r="QE1256">
            <v>0</v>
          </cell>
          <cell r="QM1256">
            <v>0</v>
          </cell>
          <cell r="QN1256">
            <v>0</v>
          </cell>
          <cell r="QO1256">
            <v>0</v>
          </cell>
          <cell r="QP1256">
            <v>0</v>
          </cell>
          <cell r="QQ1256">
            <v>0</v>
          </cell>
          <cell r="QR1256">
            <v>0</v>
          </cell>
          <cell r="QZ1256">
            <v>0</v>
          </cell>
          <cell r="RA1256">
            <v>0</v>
          </cell>
          <cell r="RB1256">
            <v>0</v>
          </cell>
          <cell r="RC1256">
            <v>0</v>
          </cell>
          <cell r="RD1256">
            <v>0</v>
          </cell>
          <cell r="RE1256">
            <v>0</v>
          </cell>
          <cell r="RP1256">
            <v>0</v>
          </cell>
          <cell r="SA1256">
            <v>0</v>
          </cell>
          <cell r="AOM1256" t="str">
            <v>Сметный расчет</v>
          </cell>
        </row>
        <row r="1257">
          <cell r="B1257" t="str">
            <v>Приобретение снегоболотоходов</v>
          </cell>
          <cell r="C1257" t="str">
            <v>F_000-56-5-07.10-0018</v>
          </cell>
          <cell r="K1257">
            <v>0</v>
          </cell>
          <cell r="S1257">
            <v>0</v>
          </cell>
          <cell r="V1257">
            <v>0</v>
          </cell>
          <cell r="CC1257">
            <v>0</v>
          </cell>
          <cell r="DG1257">
            <v>0</v>
          </cell>
          <cell r="EK1257">
            <v>0</v>
          </cell>
          <cell r="OJ1257">
            <v>0</v>
          </cell>
          <cell r="OP1257">
            <v>0</v>
          </cell>
          <cell r="OQ1257">
            <v>0</v>
          </cell>
          <cell r="OR1257">
            <v>0</v>
          </cell>
          <cell r="OS1257">
            <v>0</v>
          </cell>
          <cell r="OZ1257">
            <v>0</v>
          </cell>
          <cell r="PD1257">
            <v>0</v>
          </cell>
          <cell r="PF1257">
            <v>0</v>
          </cell>
          <cell r="PH1257">
            <v>0</v>
          </cell>
          <cell r="PZ1257">
            <v>0</v>
          </cell>
          <cell r="QA1257">
            <v>0</v>
          </cell>
          <cell r="QB1257">
            <v>0</v>
          </cell>
          <cell r="QC1257">
            <v>0</v>
          </cell>
          <cell r="QD1257">
            <v>0</v>
          </cell>
          <cell r="QE1257">
            <v>0</v>
          </cell>
          <cell r="QM1257">
            <v>0</v>
          </cell>
          <cell r="QN1257">
            <v>0</v>
          </cell>
          <cell r="QO1257">
            <v>0</v>
          </cell>
          <cell r="QP1257">
            <v>0</v>
          </cell>
          <cell r="QQ1257">
            <v>0</v>
          </cell>
          <cell r="QR1257">
            <v>0</v>
          </cell>
          <cell r="QZ1257">
            <v>0</v>
          </cell>
          <cell r="RA1257">
            <v>0</v>
          </cell>
          <cell r="RB1257">
            <v>0</v>
          </cell>
          <cell r="RC1257">
            <v>0</v>
          </cell>
          <cell r="RD1257">
            <v>0</v>
          </cell>
          <cell r="RE1257">
            <v>0</v>
          </cell>
          <cell r="RP1257">
            <v>0</v>
          </cell>
          <cell r="SA1257">
            <v>0</v>
          </cell>
          <cell r="AOM1257" t="str">
            <v>Сметный расчет</v>
          </cell>
        </row>
        <row r="1258">
          <cell r="B1258" t="str">
            <v>Приобретение снегоходов</v>
          </cell>
          <cell r="C1258" t="str">
            <v>F_000-56-5-07.10-0019</v>
          </cell>
          <cell r="K1258">
            <v>0</v>
          </cell>
          <cell r="S1258">
            <v>0</v>
          </cell>
          <cell r="V1258">
            <v>0</v>
          </cell>
          <cell r="CC1258">
            <v>0</v>
          </cell>
          <cell r="DG1258">
            <v>0</v>
          </cell>
          <cell r="EK1258">
            <v>0</v>
          </cell>
          <cell r="OJ1258">
            <v>0</v>
          </cell>
          <cell r="OP1258">
            <v>0</v>
          </cell>
          <cell r="OQ1258">
            <v>0</v>
          </cell>
          <cell r="OR1258">
            <v>0</v>
          </cell>
          <cell r="OS1258">
            <v>0</v>
          </cell>
          <cell r="OZ1258">
            <v>0</v>
          </cell>
          <cell r="PD1258">
            <v>0</v>
          </cell>
          <cell r="PF1258">
            <v>0</v>
          </cell>
          <cell r="PH1258">
            <v>0</v>
          </cell>
          <cell r="PZ1258">
            <v>0</v>
          </cell>
          <cell r="QA1258">
            <v>0</v>
          </cell>
          <cell r="QB1258">
            <v>0</v>
          </cell>
          <cell r="QC1258">
            <v>0</v>
          </cell>
          <cell r="QD1258">
            <v>0</v>
          </cell>
          <cell r="QE1258">
            <v>0</v>
          </cell>
          <cell r="QM1258">
            <v>0</v>
          </cell>
          <cell r="QN1258">
            <v>0</v>
          </cell>
          <cell r="QO1258">
            <v>0</v>
          </cell>
          <cell r="QP1258">
            <v>0</v>
          </cell>
          <cell r="QQ1258">
            <v>0</v>
          </cell>
          <cell r="QR1258">
            <v>0</v>
          </cell>
          <cell r="QZ1258">
            <v>0</v>
          </cell>
          <cell r="RA1258">
            <v>0</v>
          </cell>
          <cell r="RB1258">
            <v>0</v>
          </cell>
          <cell r="RC1258">
            <v>0</v>
          </cell>
          <cell r="RD1258">
            <v>0</v>
          </cell>
          <cell r="RE1258">
            <v>0</v>
          </cell>
          <cell r="RP1258">
            <v>0</v>
          </cell>
          <cell r="SA1258">
            <v>0</v>
          </cell>
          <cell r="AOM1258" t="str">
            <v>Сметный расчет</v>
          </cell>
        </row>
        <row r="1259">
          <cell r="B1259" t="str">
            <v>Приобретение тракторов МТЗ</v>
          </cell>
          <cell r="C1259" t="str">
            <v>F_000-56-5-07.10-0020</v>
          </cell>
          <cell r="K1259">
            <v>0</v>
          </cell>
          <cell r="S1259">
            <v>0</v>
          </cell>
          <cell r="V1259">
            <v>0</v>
          </cell>
          <cell r="CC1259">
            <v>0</v>
          </cell>
          <cell r="DG1259">
            <v>0</v>
          </cell>
          <cell r="EK1259">
            <v>0</v>
          </cell>
          <cell r="OJ1259">
            <v>0</v>
          </cell>
          <cell r="OP1259">
            <v>0</v>
          </cell>
          <cell r="OQ1259">
            <v>0</v>
          </cell>
          <cell r="OR1259">
            <v>0</v>
          </cell>
          <cell r="OS1259">
            <v>0</v>
          </cell>
          <cell r="OZ1259">
            <v>0</v>
          </cell>
          <cell r="PD1259">
            <v>0</v>
          </cell>
          <cell r="PF1259">
            <v>0</v>
          </cell>
          <cell r="PH1259">
            <v>0</v>
          </cell>
          <cell r="PZ1259">
            <v>0</v>
          </cell>
          <cell r="QA1259">
            <v>0</v>
          </cell>
          <cell r="QB1259">
            <v>0</v>
          </cell>
          <cell r="QC1259">
            <v>0</v>
          </cell>
          <cell r="QD1259">
            <v>0</v>
          </cell>
          <cell r="QE1259">
            <v>0</v>
          </cell>
          <cell r="QM1259">
            <v>0</v>
          </cell>
          <cell r="QN1259">
            <v>0</v>
          </cell>
          <cell r="QO1259">
            <v>0</v>
          </cell>
          <cell r="QP1259">
            <v>0</v>
          </cell>
          <cell r="QQ1259">
            <v>0</v>
          </cell>
          <cell r="QR1259">
            <v>0</v>
          </cell>
          <cell r="QZ1259">
            <v>0</v>
          </cell>
          <cell r="RA1259">
            <v>0</v>
          </cell>
          <cell r="RB1259">
            <v>0</v>
          </cell>
          <cell r="RC1259">
            <v>0</v>
          </cell>
          <cell r="RD1259">
            <v>0</v>
          </cell>
          <cell r="RE1259">
            <v>0</v>
          </cell>
          <cell r="RP1259">
            <v>0</v>
          </cell>
          <cell r="SA1259">
            <v>0</v>
          </cell>
          <cell r="AOM1259" t="str">
            <v>Сметный расчет</v>
          </cell>
        </row>
        <row r="1260">
          <cell r="B1260" t="str">
            <v>Приобретение экскаваторов</v>
          </cell>
          <cell r="C1260" t="str">
            <v>F_000-56-5-07.10-0023</v>
          </cell>
          <cell r="K1260">
            <v>0</v>
          </cell>
          <cell r="S1260">
            <v>0</v>
          </cell>
          <cell r="V1260">
            <v>0</v>
          </cell>
          <cell r="CC1260">
            <v>0</v>
          </cell>
          <cell r="DG1260">
            <v>0</v>
          </cell>
          <cell r="EK1260">
            <v>0</v>
          </cell>
          <cell r="OJ1260">
            <v>0</v>
          </cell>
          <cell r="OP1260">
            <v>0</v>
          </cell>
          <cell r="OQ1260">
            <v>0</v>
          </cell>
          <cell r="OR1260">
            <v>0</v>
          </cell>
          <cell r="OS1260">
            <v>0</v>
          </cell>
          <cell r="OZ1260">
            <v>0</v>
          </cell>
          <cell r="PD1260">
            <v>0</v>
          </cell>
          <cell r="PF1260">
            <v>0</v>
          </cell>
          <cell r="PH1260">
            <v>0</v>
          </cell>
          <cell r="PZ1260">
            <v>0</v>
          </cell>
          <cell r="QA1260">
            <v>0</v>
          </cell>
          <cell r="QB1260">
            <v>0</v>
          </cell>
          <cell r="QC1260">
            <v>0</v>
          </cell>
          <cell r="QD1260">
            <v>0</v>
          </cell>
          <cell r="QE1260">
            <v>0</v>
          </cell>
          <cell r="QM1260">
            <v>0</v>
          </cell>
          <cell r="QN1260">
            <v>0</v>
          </cell>
          <cell r="QO1260">
            <v>0</v>
          </cell>
          <cell r="QP1260">
            <v>0</v>
          </cell>
          <cell r="QQ1260">
            <v>0</v>
          </cell>
          <cell r="QR1260">
            <v>0</v>
          </cell>
          <cell r="QZ1260">
            <v>0</v>
          </cell>
          <cell r="RA1260">
            <v>0</v>
          </cell>
          <cell r="RB1260">
            <v>0</v>
          </cell>
          <cell r="RC1260">
            <v>0</v>
          </cell>
          <cell r="RD1260">
            <v>0</v>
          </cell>
          <cell r="RE1260">
            <v>0</v>
          </cell>
          <cell r="RP1260">
            <v>0</v>
          </cell>
          <cell r="SA1260">
            <v>0</v>
          </cell>
          <cell r="AOM1260" t="str">
            <v>Сметный расчет</v>
          </cell>
        </row>
        <row r="1261">
          <cell r="B1261" t="str">
            <v>Приобретение прочего оборудования, в т.ч. бытовой техники</v>
          </cell>
          <cell r="C1261" t="str">
            <v>F_000-56-1-07.30-0112</v>
          </cell>
          <cell r="K1261">
            <v>0</v>
          </cell>
          <cell r="S1261">
            <v>0</v>
          </cell>
          <cell r="V1261">
            <v>0</v>
          </cell>
          <cell r="CC1261">
            <v>0</v>
          </cell>
          <cell r="DG1261">
            <v>0</v>
          </cell>
          <cell r="EK1261">
            <v>0</v>
          </cell>
          <cell r="OJ1261">
            <v>0</v>
          </cell>
          <cell r="OP1261">
            <v>0</v>
          </cell>
          <cell r="OQ1261">
            <v>0</v>
          </cell>
          <cell r="OR1261">
            <v>0</v>
          </cell>
          <cell r="OS1261">
            <v>0</v>
          </cell>
          <cell r="OZ1261">
            <v>0</v>
          </cell>
          <cell r="PD1261">
            <v>0</v>
          </cell>
          <cell r="PF1261">
            <v>0</v>
          </cell>
          <cell r="PH1261">
            <v>0</v>
          </cell>
          <cell r="PZ1261">
            <v>0</v>
          </cell>
          <cell r="QA1261">
            <v>0</v>
          </cell>
          <cell r="QB1261">
            <v>0</v>
          </cell>
          <cell r="QC1261">
            <v>0</v>
          </cell>
          <cell r="QD1261">
            <v>0</v>
          </cell>
          <cell r="QE1261">
            <v>0</v>
          </cell>
          <cell r="QM1261">
            <v>0</v>
          </cell>
          <cell r="QN1261">
            <v>0</v>
          </cell>
          <cell r="QO1261">
            <v>0</v>
          </cell>
          <cell r="QP1261">
            <v>0</v>
          </cell>
          <cell r="QQ1261">
            <v>0</v>
          </cell>
          <cell r="QR1261">
            <v>0</v>
          </cell>
          <cell r="QZ1261">
            <v>0</v>
          </cell>
          <cell r="RA1261">
            <v>0</v>
          </cell>
          <cell r="RB1261">
            <v>0</v>
          </cell>
          <cell r="RC1261">
            <v>0</v>
          </cell>
          <cell r="RD1261">
            <v>0</v>
          </cell>
          <cell r="RE1261">
            <v>0</v>
          </cell>
          <cell r="RP1261">
            <v>0</v>
          </cell>
          <cell r="SA1261">
            <v>0</v>
          </cell>
          <cell r="AOM1261" t="str">
            <v>Сметный расчет</v>
          </cell>
        </row>
        <row r="1262">
          <cell r="B1262" t="str">
            <v>Приобретение ТП 10/0,4 №157 ООО "Вымпел" в г. Сыктывкар (ТП 10/0,4 кВ - 2х400 МВА)</v>
          </cell>
          <cell r="C1262" t="str">
            <v>J_000-55-5-03.31-0004</v>
          </cell>
          <cell r="K1262">
            <v>2019</v>
          </cell>
          <cell r="S1262" t="str">
            <v xml:space="preserve"> </v>
          </cell>
          <cell r="V1262">
            <v>0</v>
          </cell>
          <cell r="CC1262">
            <v>0</v>
          </cell>
          <cell r="DG1262">
            <v>0</v>
          </cell>
          <cell r="EK1262">
            <v>0</v>
          </cell>
          <cell r="OJ1262">
            <v>0</v>
          </cell>
          <cell r="OP1262">
            <v>100</v>
          </cell>
          <cell r="OQ1262">
            <v>0</v>
          </cell>
          <cell r="OR1262">
            <v>0</v>
          </cell>
          <cell r="OS1262">
            <v>100</v>
          </cell>
          <cell r="OZ1262">
            <v>100</v>
          </cell>
          <cell r="PD1262">
            <v>0</v>
          </cell>
          <cell r="PF1262">
            <v>0</v>
          </cell>
          <cell r="PH1262">
            <v>0</v>
          </cell>
          <cell r="PZ1262">
            <v>0</v>
          </cell>
          <cell r="QA1262">
            <v>0</v>
          </cell>
          <cell r="QB1262">
            <v>0</v>
          </cell>
          <cell r="QC1262">
            <v>0</v>
          </cell>
          <cell r="QD1262">
            <v>0</v>
          </cell>
          <cell r="QE1262">
            <v>0</v>
          </cell>
          <cell r="QM1262">
            <v>0</v>
          </cell>
          <cell r="QN1262">
            <v>0</v>
          </cell>
          <cell r="QO1262">
            <v>0</v>
          </cell>
          <cell r="QP1262">
            <v>0</v>
          </cell>
          <cell r="QQ1262">
            <v>0</v>
          </cell>
          <cell r="QR1262">
            <v>0</v>
          </cell>
          <cell r="QZ1262">
            <v>0</v>
          </cell>
          <cell r="RA1262">
            <v>0</v>
          </cell>
          <cell r="RB1262">
            <v>0</v>
          </cell>
          <cell r="RC1262">
            <v>0</v>
          </cell>
          <cell r="RD1262">
            <v>0</v>
          </cell>
          <cell r="RE1262">
            <v>0</v>
          </cell>
          <cell r="RP1262">
            <v>0</v>
          </cell>
          <cell r="SA1262">
            <v>0</v>
          </cell>
          <cell r="AOM1262" t="str">
            <v>Сметный расчет</v>
          </cell>
        </row>
        <row r="1263">
          <cell r="B1263" t="str">
            <v>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v>
          </cell>
          <cell r="C1263" t="str">
            <v>J_000-55-1-06.70-0008</v>
          </cell>
          <cell r="K1263">
            <v>2023</v>
          </cell>
          <cell r="S1263" t="str">
            <v xml:space="preserve"> </v>
          </cell>
          <cell r="V1263">
            <v>0</v>
          </cell>
          <cell r="CC1263">
            <v>0</v>
          </cell>
          <cell r="DG1263">
            <v>0</v>
          </cell>
          <cell r="EK1263">
            <v>0</v>
          </cell>
          <cell r="OJ1263">
            <v>0</v>
          </cell>
          <cell r="OP1263">
            <v>39890.08178</v>
          </cell>
          <cell r="OQ1263">
            <v>2408.3320200000003</v>
          </cell>
          <cell r="OR1263">
            <v>18469.452689999998</v>
          </cell>
          <cell r="OS1263">
            <v>7655.1817099999998</v>
          </cell>
          <cell r="OZ1263">
            <v>39890.08178</v>
          </cell>
          <cell r="PD1263">
            <v>0</v>
          </cell>
          <cell r="PF1263">
            <v>0</v>
          </cell>
          <cell r="PH1263">
            <v>0</v>
          </cell>
          <cell r="PZ1263">
            <v>0</v>
          </cell>
          <cell r="QA1263">
            <v>0</v>
          </cell>
          <cell r="QB1263">
            <v>3297.6504600000003</v>
          </cell>
          <cell r="QC1263">
            <v>0</v>
          </cell>
          <cell r="QD1263">
            <v>0</v>
          </cell>
          <cell r="QE1263">
            <v>0</v>
          </cell>
          <cell r="QM1263">
            <v>0</v>
          </cell>
          <cell r="QN1263">
            <v>0</v>
          </cell>
          <cell r="QO1263">
            <v>0</v>
          </cell>
          <cell r="QP1263">
            <v>0</v>
          </cell>
          <cell r="QQ1263">
            <v>0</v>
          </cell>
          <cell r="QR1263">
            <v>0</v>
          </cell>
          <cell r="QZ1263">
            <v>0</v>
          </cell>
          <cell r="RA1263">
            <v>0</v>
          </cell>
          <cell r="RB1263">
            <v>0</v>
          </cell>
          <cell r="RC1263">
            <v>0</v>
          </cell>
          <cell r="RD1263">
            <v>0</v>
          </cell>
          <cell r="RE1263">
            <v>0</v>
          </cell>
          <cell r="RP1263">
            <v>0</v>
          </cell>
          <cell r="SA1263">
            <v>0</v>
          </cell>
          <cell r="AOM1263" t="str">
            <v>Сметный расчет</v>
          </cell>
        </row>
        <row r="1264">
          <cell r="B1264" t="str">
            <v>Приобретение оборудования для автоматизизации рабочих мест ЕЦУС (26 шт.)</v>
          </cell>
          <cell r="C1264" t="str">
            <v>J_000-56-1-07.20-0117</v>
          </cell>
          <cell r="K1264">
            <v>2023</v>
          </cell>
          <cell r="S1264" t="str">
            <v xml:space="preserve"> </v>
          </cell>
          <cell r="V1264">
            <v>0</v>
          </cell>
          <cell r="CC1264">
            <v>0</v>
          </cell>
          <cell r="DG1264">
            <v>0</v>
          </cell>
          <cell r="EK1264">
            <v>0</v>
          </cell>
          <cell r="OJ1264">
            <v>0</v>
          </cell>
          <cell r="OP1264">
            <v>11741.585220000001</v>
          </cell>
          <cell r="OQ1264">
            <v>0</v>
          </cell>
          <cell r="OR1264">
            <v>0</v>
          </cell>
          <cell r="OS1264">
            <v>11741.585220000001</v>
          </cell>
          <cell r="OZ1264">
            <v>11741.585220000001</v>
          </cell>
          <cell r="PD1264">
            <v>0</v>
          </cell>
          <cell r="PF1264">
            <v>0</v>
          </cell>
          <cell r="PH1264">
            <v>0</v>
          </cell>
          <cell r="PZ1264">
            <v>0</v>
          </cell>
          <cell r="QA1264">
            <v>0</v>
          </cell>
          <cell r="QB1264">
            <v>0</v>
          </cell>
          <cell r="QC1264">
            <v>0</v>
          </cell>
          <cell r="QD1264">
            <v>0</v>
          </cell>
          <cell r="QE1264">
            <v>0</v>
          </cell>
          <cell r="QM1264">
            <v>0</v>
          </cell>
          <cell r="QN1264">
            <v>0</v>
          </cell>
          <cell r="QO1264">
            <v>0</v>
          </cell>
          <cell r="QP1264">
            <v>0</v>
          </cell>
          <cell r="QQ1264">
            <v>0</v>
          </cell>
          <cell r="QR1264">
            <v>0</v>
          </cell>
          <cell r="QZ1264">
            <v>0</v>
          </cell>
          <cell r="RA1264">
            <v>0</v>
          </cell>
          <cell r="RB1264">
            <v>0</v>
          </cell>
          <cell r="RC1264">
            <v>0</v>
          </cell>
          <cell r="RD1264">
            <v>0</v>
          </cell>
          <cell r="RE1264">
            <v>0</v>
          </cell>
          <cell r="RP1264">
            <v>0</v>
          </cell>
          <cell r="SA1264">
            <v>0</v>
          </cell>
          <cell r="AOM1264" t="str">
            <v>Сметный расчет</v>
          </cell>
        </row>
        <row r="1265">
          <cell r="B1265" t="str">
            <v>Приобретение оборудования и приборов для эксплуатации (34 шт.)</v>
          </cell>
          <cell r="C1265" t="str">
            <v>J_000-56-1-07.30-0131</v>
          </cell>
          <cell r="K1265">
            <v>2025</v>
          </cell>
          <cell r="S1265" t="str">
            <v xml:space="preserve"> </v>
          </cell>
          <cell r="V1265">
            <v>0</v>
          </cell>
          <cell r="CC1265">
            <v>0</v>
          </cell>
          <cell r="DG1265">
            <v>0</v>
          </cell>
          <cell r="EK1265">
            <v>0</v>
          </cell>
          <cell r="OJ1265">
            <v>0</v>
          </cell>
          <cell r="OP1265">
            <v>5323.0421599999991</v>
          </cell>
          <cell r="OQ1265">
            <v>0</v>
          </cell>
          <cell r="OR1265">
            <v>0</v>
          </cell>
          <cell r="OS1265">
            <v>5323.0421599999991</v>
          </cell>
          <cell r="OZ1265">
            <v>5323.0421599999991</v>
          </cell>
          <cell r="PD1265">
            <v>0</v>
          </cell>
          <cell r="PF1265">
            <v>0</v>
          </cell>
          <cell r="PH1265">
            <v>0</v>
          </cell>
          <cell r="PZ1265">
            <v>0</v>
          </cell>
          <cell r="QA1265">
            <v>0</v>
          </cell>
          <cell r="QB1265">
            <v>0</v>
          </cell>
          <cell r="QC1265">
            <v>0</v>
          </cell>
          <cell r="QD1265">
            <v>0</v>
          </cell>
          <cell r="QE1265">
            <v>0</v>
          </cell>
          <cell r="QM1265">
            <v>0</v>
          </cell>
          <cell r="QN1265">
            <v>0</v>
          </cell>
          <cell r="QO1265">
            <v>0</v>
          </cell>
          <cell r="QP1265">
            <v>0</v>
          </cell>
          <cell r="QQ1265">
            <v>0</v>
          </cell>
          <cell r="QR1265">
            <v>0</v>
          </cell>
          <cell r="QZ1265">
            <v>0</v>
          </cell>
          <cell r="RA1265">
            <v>0</v>
          </cell>
          <cell r="RB1265">
            <v>0</v>
          </cell>
          <cell r="RC1265">
            <v>0</v>
          </cell>
          <cell r="RD1265">
            <v>0</v>
          </cell>
          <cell r="RE1265">
            <v>0</v>
          </cell>
          <cell r="RP1265">
            <v>0</v>
          </cell>
          <cell r="SA1265">
            <v>0</v>
          </cell>
          <cell r="AOM1265" t="str">
            <v>Сметный расчет</v>
          </cell>
        </row>
        <row r="1266">
          <cell r="B1266" t="str">
            <v>Приобретение измерительных приборов и устройств РЗА (1 шт.)</v>
          </cell>
          <cell r="C1266" t="str">
            <v>J_000-56-1-07.30-0124</v>
          </cell>
          <cell r="K1266">
            <v>2019</v>
          </cell>
          <cell r="S1266" t="str">
            <v xml:space="preserve"> </v>
          </cell>
          <cell r="V1266">
            <v>0</v>
          </cell>
          <cell r="CC1266">
            <v>0</v>
          </cell>
          <cell r="DG1266">
            <v>0</v>
          </cell>
          <cell r="EK1266">
            <v>0</v>
          </cell>
          <cell r="OJ1266">
            <v>0</v>
          </cell>
          <cell r="OP1266">
            <v>782.25</v>
          </cell>
          <cell r="OQ1266">
            <v>0</v>
          </cell>
          <cell r="OR1266">
            <v>0</v>
          </cell>
          <cell r="OS1266">
            <v>782.25</v>
          </cell>
          <cell r="OZ1266">
            <v>782.25</v>
          </cell>
          <cell r="PD1266">
            <v>0</v>
          </cell>
          <cell r="PF1266">
            <v>0</v>
          </cell>
          <cell r="PH1266">
            <v>0</v>
          </cell>
          <cell r="PZ1266">
            <v>0</v>
          </cell>
          <cell r="QA1266">
            <v>0</v>
          </cell>
          <cell r="QB1266">
            <v>0</v>
          </cell>
          <cell r="QC1266">
            <v>0</v>
          </cell>
          <cell r="QD1266">
            <v>0</v>
          </cell>
          <cell r="QE1266">
            <v>0</v>
          </cell>
          <cell r="QM1266">
            <v>0</v>
          </cell>
          <cell r="QN1266">
            <v>0</v>
          </cell>
          <cell r="QO1266">
            <v>0</v>
          </cell>
          <cell r="QP1266">
            <v>0</v>
          </cell>
          <cell r="QQ1266">
            <v>0</v>
          </cell>
          <cell r="QR1266">
            <v>0</v>
          </cell>
          <cell r="QZ1266">
            <v>0</v>
          </cell>
          <cell r="RA1266">
            <v>0</v>
          </cell>
          <cell r="RB1266">
            <v>0</v>
          </cell>
          <cell r="RC1266">
            <v>0</v>
          </cell>
          <cell r="RD1266">
            <v>0</v>
          </cell>
          <cell r="RE1266">
            <v>0</v>
          </cell>
          <cell r="RP1266">
            <v>0</v>
          </cell>
          <cell r="SA1266">
            <v>0</v>
          </cell>
          <cell r="AOM1266" t="str">
            <v>Сметный расчет</v>
          </cell>
        </row>
        <row r="1267">
          <cell r="B1267" t="str">
            <v>Приобретение оборудования и приборов для производственного контроля и охраны труда (6 шт.)</v>
          </cell>
          <cell r="C1267" t="str">
            <v>J_000-56-1-07.30-0126</v>
          </cell>
          <cell r="K1267">
            <v>2023</v>
          </cell>
          <cell r="S1267" t="str">
            <v xml:space="preserve"> </v>
          </cell>
          <cell r="V1267">
            <v>0</v>
          </cell>
          <cell r="CC1267">
            <v>0</v>
          </cell>
          <cell r="DG1267">
            <v>0</v>
          </cell>
          <cell r="EK1267">
            <v>0</v>
          </cell>
          <cell r="OJ1267">
            <v>0</v>
          </cell>
          <cell r="OP1267">
            <v>2111.9180700000002</v>
          </cell>
          <cell r="OQ1267">
            <v>0</v>
          </cell>
          <cell r="OR1267">
            <v>0</v>
          </cell>
          <cell r="OS1267">
            <v>2111.9180700000002</v>
          </cell>
          <cell r="OZ1267">
            <v>2111.9180700000002</v>
          </cell>
          <cell r="PD1267">
            <v>0</v>
          </cell>
          <cell r="PF1267">
            <v>0</v>
          </cell>
          <cell r="PH1267">
            <v>0</v>
          </cell>
          <cell r="PZ1267">
            <v>0</v>
          </cell>
          <cell r="QA1267">
            <v>0</v>
          </cell>
          <cell r="QB1267">
            <v>0</v>
          </cell>
          <cell r="QC1267">
            <v>0</v>
          </cell>
          <cell r="QD1267">
            <v>0</v>
          </cell>
          <cell r="QE1267">
            <v>0</v>
          </cell>
          <cell r="QM1267">
            <v>0</v>
          </cell>
          <cell r="QN1267">
            <v>0</v>
          </cell>
          <cell r="QO1267">
            <v>0</v>
          </cell>
          <cell r="QP1267">
            <v>0</v>
          </cell>
          <cell r="QQ1267">
            <v>0</v>
          </cell>
          <cell r="QR1267">
            <v>0</v>
          </cell>
          <cell r="QZ1267">
            <v>0</v>
          </cell>
          <cell r="RA1267">
            <v>0</v>
          </cell>
          <cell r="RB1267">
            <v>0</v>
          </cell>
          <cell r="RC1267">
            <v>0</v>
          </cell>
          <cell r="RD1267">
            <v>0</v>
          </cell>
          <cell r="RE1267">
            <v>0</v>
          </cell>
          <cell r="RP1267">
            <v>0</v>
          </cell>
          <cell r="SA1267">
            <v>0</v>
          </cell>
          <cell r="AOM1267" t="str">
            <v>Сметный расчет</v>
          </cell>
        </row>
        <row r="1268">
          <cell r="B1268" t="str">
            <v>Приобретение оборудования связи (94 шт.)</v>
          </cell>
          <cell r="C1268" t="str">
            <v>J_000-56-1-07.30-0130</v>
          </cell>
          <cell r="K1268">
            <v>2025</v>
          </cell>
          <cell r="S1268" t="str">
            <v xml:space="preserve"> </v>
          </cell>
          <cell r="V1268">
            <v>0</v>
          </cell>
          <cell r="CC1268">
            <v>0</v>
          </cell>
          <cell r="DG1268">
            <v>0</v>
          </cell>
          <cell r="EK1268">
            <v>0</v>
          </cell>
          <cell r="OJ1268">
            <v>0</v>
          </cell>
          <cell r="OP1268">
            <v>14651.343349999999</v>
          </cell>
          <cell r="OQ1268">
            <v>0</v>
          </cell>
          <cell r="OR1268">
            <v>0</v>
          </cell>
          <cell r="OS1268">
            <v>14651.343349999999</v>
          </cell>
          <cell r="OZ1268">
            <v>14651.343349999999</v>
          </cell>
          <cell r="PD1268">
            <v>0</v>
          </cell>
          <cell r="PF1268">
            <v>0</v>
          </cell>
          <cell r="PH1268">
            <v>0</v>
          </cell>
          <cell r="PZ1268">
            <v>0</v>
          </cell>
          <cell r="QA1268">
            <v>0</v>
          </cell>
          <cell r="QB1268">
            <v>0</v>
          </cell>
          <cell r="QC1268">
            <v>0</v>
          </cell>
          <cell r="QD1268">
            <v>0</v>
          </cell>
          <cell r="QE1268">
            <v>0</v>
          </cell>
          <cell r="QM1268">
            <v>0</v>
          </cell>
          <cell r="QN1268">
            <v>0</v>
          </cell>
          <cell r="QO1268">
            <v>0</v>
          </cell>
          <cell r="QP1268">
            <v>0</v>
          </cell>
          <cell r="QQ1268">
            <v>0</v>
          </cell>
          <cell r="QR1268">
            <v>0</v>
          </cell>
          <cell r="QZ1268">
            <v>0</v>
          </cell>
          <cell r="RA1268">
            <v>0</v>
          </cell>
          <cell r="RB1268">
            <v>0</v>
          </cell>
          <cell r="RC1268">
            <v>0</v>
          </cell>
          <cell r="RD1268">
            <v>0</v>
          </cell>
          <cell r="RE1268">
            <v>0</v>
          </cell>
          <cell r="RP1268">
            <v>0</v>
          </cell>
          <cell r="SA1268">
            <v>0</v>
          </cell>
          <cell r="AOM1268" t="str">
            <v>Сметный расчет</v>
          </cell>
        </row>
        <row r="1269">
          <cell r="B1269" t="str">
            <v>Приобретение резервных источников снабжения электроэнергией (РИСЭ) (2 шт.)</v>
          </cell>
          <cell r="C1269" t="str">
            <v>J_000-56-1-07.10-0224</v>
          </cell>
          <cell r="K1269">
            <v>2020</v>
          </cell>
          <cell r="S1269" t="str">
            <v xml:space="preserve"> </v>
          </cell>
          <cell r="V1269">
            <v>0</v>
          </cell>
          <cell r="CC1269">
            <v>0</v>
          </cell>
          <cell r="DG1269">
            <v>0</v>
          </cell>
          <cell r="EK1269">
            <v>0</v>
          </cell>
          <cell r="OJ1269">
            <v>0</v>
          </cell>
          <cell r="OP1269">
            <v>9290.4705599999998</v>
          </cell>
          <cell r="OQ1269">
            <v>0</v>
          </cell>
          <cell r="OR1269">
            <v>0</v>
          </cell>
          <cell r="OS1269">
            <v>9285.770559999999</v>
          </cell>
          <cell r="OZ1269">
            <v>9290.4705599999998</v>
          </cell>
          <cell r="PD1269">
            <v>0</v>
          </cell>
          <cell r="PF1269">
            <v>0</v>
          </cell>
          <cell r="PH1269">
            <v>0</v>
          </cell>
          <cell r="PZ1269">
            <v>0</v>
          </cell>
          <cell r="QA1269">
            <v>0</v>
          </cell>
          <cell r="QB1269">
            <v>0</v>
          </cell>
          <cell r="QC1269">
            <v>0</v>
          </cell>
          <cell r="QD1269">
            <v>0</v>
          </cell>
          <cell r="QE1269">
            <v>0</v>
          </cell>
          <cell r="QM1269">
            <v>0</v>
          </cell>
          <cell r="QN1269">
            <v>0</v>
          </cell>
          <cell r="QO1269">
            <v>0</v>
          </cell>
          <cell r="QP1269">
            <v>0</v>
          </cell>
          <cell r="QQ1269">
            <v>0</v>
          </cell>
          <cell r="QR1269">
            <v>0</v>
          </cell>
          <cell r="QZ1269">
            <v>0</v>
          </cell>
          <cell r="RA1269">
            <v>0</v>
          </cell>
          <cell r="RB1269">
            <v>4.7</v>
          </cell>
          <cell r="RC1269">
            <v>0</v>
          </cell>
          <cell r="RD1269">
            <v>0</v>
          </cell>
          <cell r="RE1269">
            <v>0</v>
          </cell>
          <cell r="RP1269">
            <v>0</v>
          </cell>
          <cell r="SA1269">
            <v>0</v>
          </cell>
          <cell r="AOM1269" t="str">
            <v>Сметный расчет</v>
          </cell>
        </row>
        <row r="1270">
          <cell r="B1270" t="str">
            <v>Проект реконструкции ВЛ 110 кВ №165 ПС "Пашня"- ПС "Вуктыл-1,2" на одноцепном участке в части расширения просеки в Вуктыльском районе Республики Коми в объеме 58,99 га (ЦЭС)</v>
          </cell>
          <cell r="C1270" t="str">
            <v>I_000-54-1-01.12-0660</v>
          </cell>
          <cell r="K1270">
            <v>0</v>
          </cell>
          <cell r="S1270" t="str">
            <v>Октябрь 2018</v>
          </cell>
          <cell r="V1270">
            <v>0</v>
          </cell>
          <cell r="CC1270">
            <v>0</v>
          </cell>
          <cell r="DG1270">
            <v>0</v>
          </cell>
          <cell r="EK1270">
            <v>1942.94353</v>
          </cell>
          <cell r="OJ1270">
            <v>0</v>
          </cell>
          <cell r="OP1270">
            <v>1749.5727999999997</v>
          </cell>
          <cell r="OQ1270">
            <v>982.33704999999964</v>
          </cell>
          <cell r="OR1270">
            <v>0</v>
          </cell>
          <cell r="OS1270">
            <v>0</v>
          </cell>
          <cell r="OZ1270">
            <v>0</v>
          </cell>
          <cell r="PD1270">
            <v>0</v>
          </cell>
          <cell r="PF1270">
            <v>0</v>
          </cell>
          <cell r="PH1270">
            <v>1749.5727999999997</v>
          </cell>
          <cell r="PZ1270">
            <v>0</v>
          </cell>
          <cell r="QA1270">
            <v>0</v>
          </cell>
          <cell r="QB1270">
            <v>526.87554999999998</v>
          </cell>
          <cell r="QC1270">
            <v>0</v>
          </cell>
          <cell r="QD1270">
            <v>0</v>
          </cell>
          <cell r="QE1270">
            <v>526.87554999999998</v>
          </cell>
          <cell r="QM1270">
            <v>0</v>
          </cell>
          <cell r="QN1270">
            <v>0</v>
          </cell>
          <cell r="QO1270">
            <v>148.41547</v>
          </cell>
          <cell r="QP1270">
            <v>0</v>
          </cell>
          <cell r="QQ1270">
            <v>0</v>
          </cell>
          <cell r="QR1270">
            <v>148.41547</v>
          </cell>
          <cell r="QZ1270">
            <v>0</v>
          </cell>
          <cell r="RA1270">
            <v>0</v>
          </cell>
          <cell r="RB1270">
            <v>0</v>
          </cell>
          <cell r="RC1270">
            <v>0</v>
          </cell>
          <cell r="RD1270">
            <v>0</v>
          </cell>
          <cell r="RE1270">
            <v>0</v>
          </cell>
          <cell r="RP1270">
            <v>0</v>
          </cell>
          <cell r="SA1270">
            <v>0</v>
          </cell>
          <cell r="AOM1270" t="str">
            <v>Сметный расчет</v>
          </cell>
        </row>
        <row r="1271">
          <cell r="B1271" t="str">
            <v>Проект реконструкции ВЛ 110 кВ №163/2 ПС"Крутая"- ПС"Верхняя Омра" на участке опор 75-186 в части расширения просеки в Троицко-Печорском районе Республики Коми в объеме 82,532 га (ЦЭС)</v>
          </cell>
          <cell r="C1271" t="str">
            <v>F_000-54-1-01.12-0662</v>
          </cell>
          <cell r="K1271">
            <v>0</v>
          </cell>
          <cell r="S1271" t="str">
            <v>Октябрь 2018</v>
          </cell>
          <cell r="V1271">
            <v>0</v>
          </cell>
          <cell r="CC1271">
            <v>0</v>
          </cell>
          <cell r="DG1271">
            <v>0</v>
          </cell>
          <cell r="EK1271">
            <v>2237.4043200000001</v>
          </cell>
          <cell r="OJ1271">
            <v>0</v>
          </cell>
          <cell r="OP1271">
            <v>1971.87048</v>
          </cell>
          <cell r="OQ1271">
            <v>1374.3726300000001</v>
          </cell>
          <cell r="OR1271">
            <v>0</v>
          </cell>
          <cell r="OS1271">
            <v>0</v>
          </cell>
          <cell r="OZ1271">
            <v>0</v>
          </cell>
          <cell r="PD1271">
            <v>0</v>
          </cell>
          <cell r="PF1271">
            <v>0</v>
          </cell>
          <cell r="PH1271">
            <v>1971.87048</v>
          </cell>
          <cell r="PZ1271">
            <v>0</v>
          </cell>
          <cell r="QA1271">
            <v>0</v>
          </cell>
          <cell r="QB1271">
            <v>328.70173999999997</v>
          </cell>
          <cell r="QC1271">
            <v>0</v>
          </cell>
          <cell r="QD1271">
            <v>0</v>
          </cell>
          <cell r="QE1271">
            <v>328.70173999999997</v>
          </cell>
          <cell r="QM1271">
            <v>0</v>
          </cell>
          <cell r="QN1271">
            <v>0</v>
          </cell>
          <cell r="QO1271">
            <v>167.98070000000001</v>
          </cell>
          <cell r="QP1271">
            <v>0</v>
          </cell>
          <cell r="QQ1271">
            <v>0</v>
          </cell>
          <cell r="QR1271">
            <v>167.98070000000001</v>
          </cell>
          <cell r="QZ1271">
            <v>0</v>
          </cell>
          <cell r="RA1271">
            <v>0</v>
          </cell>
          <cell r="RB1271">
            <v>0</v>
          </cell>
          <cell r="RC1271">
            <v>0</v>
          </cell>
          <cell r="RD1271">
            <v>0</v>
          </cell>
          <cell r="RE1271">
            <v>0</v>
          </cell>
          <cell r="RP1271">
            <v>0</v>
          </cell>
          <cell r="SA1271">
            <v>0</v>
          </cell>
          <cell r="AOM1271" t="str">
            <v>Сметный расчет</v>
          </cell>
        </row>
        <row r="1272">
          <cell r="B1272" t="str">
            <v>Проект реконструкции ВЛ 110 кВ №130/131 ПС "Троицк"- ПС "Южная" в части расширения просеки в Троицко-Печорском районе Республики Коми в объеме 14,1 га (ЦЭС)</v>
          </cell>
          <cell r="C1272" t="str">
            <v>I_000-54-1-01.12-0670</v>
          </cell>
          <cell r="K1272">
            <v>0</v>
          </cell>
          <cell r="S1272" t="str">
            <v>Октябрь 2018</v>
          </cell>
          <cell r="V1272">
            <v>0</v>
          </cell>
          <cell r="CC1272">
            <v>0</v>
          </cell>
          <cell r="DG1272">
            <v>0</v>
          </cell>
          <cell r="EK1272">
            <v>466.55970999999994</v>
          </cell>
          <cell r="OJ1272">
            <v>0</v>
          </cell>
          <cell r="OP1272">
            <v>419.55988000000002</v>
          </cell>
          <cell r="OQ1272">
            <v>234.80170000000004</v>
          </cell>
          <cell r="OR1272">
            <v>0</v>
          </cell>
          <cell r="OS1272">
            <v>0</v>
          </cell>
          <cell r="OZ1272">
            <v>0</v>
          </cell>
          <cell r="PD1272">
            <v>0</v>
          </cell>
          <cell r="PF1272">
            <v>0</v>
          </cell>
          <cell r="PH1272">
            <v>419.55988000000002</v>
          </cell>
          <cell r="PZ1272">
            <v>0</v>
          </cell>
          <cell r="QA1272">
            <v>0</v>
          </cell>
          <cell r="QB1272">
            <v>123.82929999999999</v>
          </cell>
          <cell r="QC1272">
            <v>0</v>
          </cell>
          <cell r="QD1272">
            <v>0</v>
          </cell>
          <cell r="QE1272">
            <v>123.82929999999999</v>
          </cell>
          <cell r="QM1272">
            <v>0</v>
          </cell>
          <cell r="QN1272">
            <v>0</v>
          </cell>
          <cell r="QO1272">
            <v>34.620410000000007</v>
          </cell>
          <cell r="QP1272">
            <v>0</v>
          </cell>
          <cell r="QQ1272">
            <v>0</v>
          </cell>
          <cell r="QR1272">
            <v>34.620410000000007</v>
          </cell>
          <cell r="QZ1272">
            <v>0</v>
          </cell>
          <cell r="RA1272">
            <v>0</v>
          </cell>
          <cell r="RB1272">
            <v>0</v>
          </cell>
          <cell r="RC1272">
            <v>0</v>
          </cell>
          <cell r="RD1272">
            <v>0</v>
          </cell>
          <cell r="RE1272">
            <v>0</v>
          </cell>
          <cell r="RP1272">
            <v>0</v>
          </cell>
          <cell r="SA1272">
            <v>0</v>
          </cell>
          <cell r="AOM1272" t="str">
            <v>Сметный расчет</v>
          </cell>
        </row>
        <row r="1273">
          <cell r="B1273" t="str">
            <v>Проект реконструкции ВЛ 35 кВ №61,62 в части расширения просеки (ПЭС) (23,18 га)</v>
          </cell>
          <cell r="C1273" t="str">
            <v>I_004-52-1-01.21-0077</v>
          </cell>
          <cell r="K1273">
            <v>0</v>
          </cell>
          <cell r="S1273" t="str">
            <v>Октябрь 2017</v>
          </cell>
          <cell r="V1273">
            <v>206.93836999999999</v>
          </cell>
          <cell r="CC1273">
            <v>0</v>
          </cell>
          <cell r="DG1273">
            <v>0</v>
          </cell>
          <cell r="EK1273">
            <v>0</v>
          </cell>
          <cell r="OJ1273">
            <v>175.3715</v>
          </cell>
          <cell r="OP1273">
            <v>175.3715</v>
          </cell>
          <cell r="OQ1273">
            <v>175.3715</v>
          </cell>
          <cell r="OR1273">
            <v>0</v>
          </cell>
          <cell r="OS1273">
            <v>0</v>
          </cell>
          <cell r="OZ1273">
            <v>0</v>
          </cell>
          <cell r="PD1273">
            <v>0</v>
          </cell>
          <cell r="PF1273">
            <v>0</v>
          </cell>
          <cell r="PH1273">
            <v>0</v>
          </cell>
          <cell r="PZ1273">
            <v>0</v>
          </cell>
          <cell r="QA1273">
            <v>0</v>
          </cell>
          <cell r="QB1273">
            <v>0</v>
          </cell>
          <cell r="QC1273">
            <v>0</v>
          </cell>
          <cell r="QD1273">
            <v>0</v>
          </cell>
          <cell r="QE1273">
            <v>0</v>
          </cell>
          <cell r="QM1273">
            <v>0</v>
          </cell>
          <cell r="QN1273">
            <v>0</v>
          </cell>
          <cell r="QO1273">
            <v>0</v>
          </cell>
          <cell r="QP1273">
            <v>0</v>
          </cell>
          <cell r="QQ1273">
            <v>0</v>
          </cell>
          <cell r="QR1273">
            <v>0</v>
          </cell>
          <cell r="QZ1273">
            <v>0</v>
          </cell>
          <cell r="RA1273">
            <v>0</v>
          </cell>
          <cell r="RB1273">
            <v>0</v>
          </cell>
          <cell r="RC1273">
            <v>0</v>
          </cell>
          <cell r="RD1273">
            <v>0</v>
          </cell>
          <cell r="RE1273">
            <v>0</v>
          </cell>
          <cell r="RP1273">
            <v>0</v>
          </cell>
          <cell r="SA1273">
            <v>0</v>
          </cell>
          <cell r="AOM1273" t="str">
            <v>Сметный расчет</v>
          </cell>
        </row>
        <row r="1274">
          <cell r="B1274" t="str">
            <v>Проект реконструкции ВЛ 35 кВ №71,72 в части расширения просеки (ПЭС) (13,71 га)</v>
          </cell>
          <cell r="C1274" t="str">
            <v>I_004-52-1-01.21-0078</v>
          </cell>
          <cell r="K1274">
            <v>0</v>
          </cell>
          <cell r="S1274" t="str">
            <v>Октябрь 2017</v>
          </cell>
          <cell r="V1274">
            <v>115.17144999999999</v>
          </cell>
          <cell r="CC1274">
            <v>0</v>
          </cell>
          <cell r="DG1274">
            <v>0</v>
          </cell>
          <cell r="EK1274">
            <v>0</v>
          </cell>
          <cell r="OJ1274">
            <v>97.602919999999997</v>
          </cell>
          <cell r="OP1274">
            <v>97.602919999999997</v>
          </cell>
          <cell r="OQ1274">
            <v>97.602919999999997</v>
          </cell>
          <cell r="OR1274">
            <v>0</v>
          </cell>
          <cell r="OS1274">
            <v>0</v>
          </cell>
          <cell r="OZ1274">
            <v>0</v>
          </cell>
          <cell r="PD1274">
            <v>0</v>
          </cell>
          <cell r="PF1274">
            <v>0</v>
          </cell>
          <cell r="PH1274">
            <v>0</v>
          </cell>
          <cell r="PZ1274">
            <v>0</v>
          </cell>
          <cell r="QA1274">
            <v>0</v>
          </cell>
          <cell r="QB1274">
            <v>0</v>
          </cell>
          <cell r="QC1274">
            <v>0</v>
          </cell>
          <cell r="QD1274">
            <v>0</v>
          </cell>
          <cell r="QE1274">
            <v>0</v>
          </cell>
          <cell r="QM1274">
            <v>0</v>
          </cell>
          <cell r="QN1274">
            <v>0</v>
          </cell>
          <cell r="QO1274">
            <v>0</v>
          </cell>
          <cell r="QP1274">
            <v>0</v>
          </cell>
          <cell r="QQ1274">
            <v>0</v>
          </cell>
          <cell r="QR1274">
            <v>0</v>
          </cell>
          <cell r="QZ1274">
            <v>0</v>
          </cell>
          <cell r="RA1274">
            <v>0</v>
          </cell>
          <cell r="RB1274">
            <v>0</v>
          </cell>
          <cell r="RC1274">
            <v>0</v>
          </cell>
          <cell r="RD1274">
            <v>0</v>
          </cell>
          <cell r="RE1274">
            <v>0</v>
          </cell>
          <cell r="RP1274">
            <v>0</v>
          </cell>
          <cell r="SA1274">
            <v>0</v>
          </cell>
          <cell r="AOM1274" t="str">
            <v>Сметный расчет</v>
          </cell>
        </row>
        <row r="1275">
          <cell r="B1275" t="str">
            <v>Проект реконструкции ВЛ 35 кВ №81,82 в части расширения просеки (ПЭС) (26,73 га)</v>
          </cell>
          <cell r="C1275" t="str">
            <v>I_004-52-1-01.21-0079</v>
          </cell>
          <cell r="K1275">
            <v>0</v>
          </cell>
          <cell r="S1275" t="str">
            <v>Октябрь 2017</v>
          </cell>
          <cell r="V1275">
            <v>183.56312</v>
          </cell>
          <cell r="CC1275">
            <v>0</v>
          </cell>
          <cell r="DG1275">
            <v>0</v>
          </cell>
          <cell r="EK1275">
            <v>0</v>
          </cell>
          <cell r="OJ1275">
            <v>155.56197</v>
          </cell>
          <cell r="OP1275">
            <v>155.56197</v>
          </cell>
          <cell r="OQ1275">
            <v>155.56197</v>
          </cell>
          <cell r="OR1275">
            <v>0</v>
          </cell>
          <cell r="OS1275">
            <v>0</v>
          </cell>
          <cell r="OZ1275">
            <v>0</v>
          </cell>
          <cell r="PD1275">
            <v>0</v>
          </cell>
          <cell r="PF1275">
            <v>0</v>
          </cell>
          <cell r="PH1275">
            <v>0</v>
          </cell>
          <cell r="PZ1275">
            <v>0</v>
          </cell>
          <cell r="QA1275">
            <v>0</v>
          </cell>
          <cell r="QB1275">
            <v>0</v>
          </cell>
          <cell r="QC1275">
            <v>0</v>
          </cell>
          <cell r="QD1275">
            <v>0</v>
          </cell>
          <cell r="QE1275">
            <v>0</v>
          </cell>
          <cell r="QM1275">
            <v>0</v>
          </cell>
          <cell r="QN1275">
            <v>0</v>
          </cell>
          <cell r="QO1275">
            <v>0</v>
          </cell>
          <cell r="QP1275">
            <v>0</v>
          </cell>
          <cell r="QQ1275">
            <v>0</v>
          </cell>
          <cell r="QR1275">
            <v>0</v>
          </cell>
          <cell r="QZ1275">
            <v>0</v>
          </cell>
          <cell r="RA1275">
            <v>0</v>
          </cell>
          <cell r="RB1275">
            <v>0</v>
          </cell>
          <cell r="RC1275">
            <v>0</v>
          </cell>
          <cell r="RD1275">
            <v>0</v>
          </cell>
          <cell r="RE1275">
            <v>0</v>
          </cell>
          <cell r="RP1275">
            <v>0</v>
          </cell>
          <cell r="SA1275">
            <v>0</v>
          </cell>
          <cell r="AOM1275" t="str">
            <v>Сметный расчет</v>
          </cell>
        </row>
        <row r="1276">
          <cell r="B1276" t="str">
            <v>Проект реконструкции ВЛ 35 кВ №19/20 отпайка от ВЛ-35 кВ №19 и №20 до ПС "2 мкр." в части расширения просек (ЦЭС) (0,4 га)</v>
          </cell>
          <cell r="C1276" t="str">
            <v>I_004-54-1-01.21-0526</v>
          </cell>
          <cell r="K1276">
            <v>0</v>
          </cell>
          <cell r="S1276" t="str">
            <v>Февраль 2018</v>
          </cell>
          <cell r="V1276">
            <v>15.17376</v>
          </cell>
          <cell r="CC1276">
            <v>0</v>
          </cell>
          <cell r="DG1276">
            <v>0</v>
          </cell>
          <cell r="EK1276">
            <v>0</v>
          </cell>
          <cell r="OJ1276">
            <v>12.859120000000001</v>
          </cell>
          <cell r="OP1276">
            <v>12.859120000000001</v>
          </cell>
          <cell r="OQ1276">
            <v>12.859120000000001</v>
          </cell>
          <cell r="OR1276">
            <v>0</v>
          </cell>
          <cell r="OS1276">
            <v>0</v>
          </cell>
          <cell r="OZ1276">
            <v>0</v>
          </cell>
          <cell r="PD1276">
            <v>0</v>
          </cell>
          <cell r="PF1276">
            <v>0</v>
          </cell>
          <cell r="PH1276">
            <v>0</v>
          </cell>
          <cell r="PZ1276">
            <v>0</v>
          </cell>
          <cell r="QA1276">
            <v>0</v>
          </cell>
          <cell r="QB1276">
            <v>0</v>
          </cell>
          <cell r="QC1276">
            <v>0</v>
          </cell>
          <cell r="QD1276">
            <v>0</v>
          </cell>
          <cell r="QE1276">
            <v>0</v>
          </cell>
          <cell r="QM1276">
            <v>0</v>
          </cell>
          <cell r="QN1276">
            <v>0</v>
          </cell>
          <cell r="QO1276">
            <v>0</v>
          </cell>
          <cell r="QP1276">
            <v>0</v>
          </cell>
          <cell r="QQ1276">
            <v>0</v>
          </cell>
          <cell r="QR1276">
            <v>0</v>
          </cell>
          <cell r="QZ1276">
            <v>0</v>
          </cell>
          <cell r="RA1276">
            <v>0</v>
          </cell>
          <cell r="RB1276">
            <v>0</v>
          </cell>
          <cell r="RC1276">
            <v>0</v>
          </cell>
          <cell r="RD1276">
            <v>0</v>
          </cell>
          <cell r="RE1276">
            <v>0</v>
          </cell>
          <cell r="RP1276">
            <v>0</v>
          </cell>
          <cell r="SA1276">
            <v>0</v>
          </cell>
          <cell r="AOM1276" t="str">
            <v>Сметный расчет</v>
          </cell>
        </row>
        <row r="1277">
          <cell r="B1277" t="str">
            <v>Проект реконструкции ВЛ 35 кВ №19/20 отпайка от ВЛ-35 кВ №19 и №20 до ПС "УКПГ-2" от опоры 69 и опоры 87 в части расширения просек (ЦЭС) (3,37 га)</v>
          </cell>
          <cell r="C1277" t="str">
            <v>I_004-54-1-01.21-0527</v>
          </cell>
          <cell r="K1277">
            <v>0</v>
          </cell>
          <cell r="S1277" t="str">
            <v>Февраль 2018</v>
          </cell>
          <cell r="V1277">
            <v>52.155729999999998</v>
          </cell>
          <cell r="CC1277">
            <v>0</v>
          </cell>
          <cell r="DG1277">
            <v>0</v>
          </cell>
          <cell r="EK1277">
            <v>0</v>
          </cell>
          <cell r="OJ1277">
            <v>44.199770000000001</v>
          </cell>
          <cell r="OP1277">
            <v>44.199770000000001</v>
          </cell>
          <cell r="OQ1277">
            <v>44.199770000000001</v>
          </cell>
          <cell r="OR1277">
            <v>0</v>
          </cell>
          <cell r="OS1277">
            <v>0</v>
          </cell>
          <cell r="OZ1277">
            <v>0</v>
          </cell>
          <cell r="PD1277">
            <v>0</v>
          </cell>
          <cell r="PF1277">
            <v>0</v>
          </cell>
          <cell r="PH1277">
            <v>0</v>
          </cell>
          <cell r="PZ1277">
            <v>0</v>
          </cell>
          <cell r="QA1277">
            <v>0</v>
          </cell>
          <cell r="QB1277">
            <v>0</v>
          </cell>
          <cell r="QC1277">
            <v>0</v>
          </cell>
          <cell r="QD1277">
            <v>0</v>
          </cell>
          <cell r="QE1277">
            <v>0</v>
          </cell>
          <cell r="QM1277">
            <v>0</v>
          </cell>
          <cell r="QN1277">
            <v>0</v>
          </cell>
          <cell r="QO1277">
            <v>0</v>
          </cell>
          <cell r="QP1277">
            <v>0</v>
          </cell>
          <cell r="QQ1277">
            <v>0</v>
          </cell>
          <cell r="QR1277">
            <v>0</v>
          </cell>
          <cell r="QZ1277">
            <v>0</v>
          </cell>
          <cell r="RA1277">
            <v>0</v>
          </cell>
          <cell r="RB1277">
            <v>0</v>
          </cell>
          <cell r="RC1277">
            <v>0</v>
          </cell>
          <cell r="RD1277">
            <v>0</v>
          </cell>
          <cell r="RE1277">
            <v>0</v>
          </cell>
          <cell r="RP1277">
            <v>0</v>
          </cell>
          <cell r="SA1277">
            <v>0</v>
          </cell>
          <cell r="AOM1277" t="str">
            <v>Сметный расчет</v>
          </cell>
        </row>
        <row r="1278">
          <cell r="B1278" t="str">
            <v>Проект реконструкции ВЛ 35 кВ №22 ПС "Вуктыл-1"-ПС "УКПГ-4" в части расширения просек (ЦЭС) (18,57 га)</v>
          </cell>
          <cell r="C1278" t="str">
            <v>I_004-54-1-01.21-0528</v>
          </cell>
          <cell r="K1278">
            <v>0</v>
          </cell>
          <cell r="S1278" t="str">
            <v>Февраль 2018</v>
          </cell>
          <cell r="V1278">
            <v>203.56139999999999</v>
          </cell>
          <cell r="CC1278">
            <v>0</v>
          </cell>
          <cell r="DG1278">
            <v>0</v>
          </cell>
          <cell r="EK1278">
            <v>0</v>
          </cell>
          <cell r="OJ1278">
            <v>172.50966</v>
          </cell>
          <cell r="OP1278">
            <v>172.50966</v>
          </cell>
          <cell r="OQ1278">
            <v>172.50966</v>
          </cell>
          <cell r="OR1278">
            <v>0</v>
          </cell>
          <cell r="OS1278">
            <v>0</v>
          </cell>
          <cell r="OZ1278">
            <v>0</v>
          </cell>
          <cell r="PD1278">
            <v>0</v>
          </cell>
          <cell r="PF1278">
            <v>0</v>
          </cell>
          <cell r="PH1278">
            <v>0</v>
          </cell>
          <cell r="PZ1278">
            <v>0</v>
          </cell>
          <cell r="QA1278">
            <v>0</v>
          </cell>
          <cell r="QB1278">
            <v>0</v>
          </cell>
          <cell r="QC1278">
            <v>0</v>
          </cell>
          <cell r="QD1278">
            <v>0</v>
          </cell>
          <cell r="QE1278">
            <v>0</v>
          </cell>
          <cell r="QM1278">
            <v>0</v>
          </cell>
          <cell r="QN1278">
            <v>0</v>
          </cell>
          <cell r="QO1278">
            <v>0</v>
          </cell>
          <cell r="QP1278">
            <v>0</v>
          </cell>
          <cell r="QQ1278">
            <v>0</v>
          </cell>
          <cell r="QR1278">
            <v>0</v>
          </cell>
          <cell r="QZ1278">
            <v>0</v>
          </cell>
          <cell r="RA1278">
            <v>0</v>
          </cell>
          <cell r="RB1278">
            <v>0</v>
          </cell>
          <cell r="RC1278">
            <v>0</v>
          </cell>
          <cell r="RD1278">
            <v>0</v>
          </cell>
          <cell r="RE1278">
            <v>0</v>
          </cell>
          <cell r="RP1278">
            <v>0</v>
          </cell>
          <cell r="SA1278">
            <v>0</v>
          </cell>
          <cell r="AOM1278" t="str">
            <v>Сметный расчет</v>
          </cell>
        </row>
        <row r="1279">
          <cell r="B1279" t="str">
            <v>Проект реконструкции ВЛ 35 кВ №20 ПС Вуктыл-1» - ПС «Промбаза» в части расширения просек (ЦЭС) (23,54 га)</v>
          </cell>
          <cell r="C1279" t="str">
            <v>I_004-54-1-01.21-0529</v>
          </cell>
          <cell r="K1279">
            <v>0</v>
          </cell>
          <cell r="S1279" t="str">
            <v>Февраль 2018</v>
          </cell>
          <cell r="V1279">
            <v>236.35487000000001</v>
          </cell>
          <cell r="CC1279">
            <v>0</v>
          </cell>
          <cell r="DG1279">
            <v>0</v>
          </cell>
          <cell r="EK1279">
            <v>0</v>
          </cell>
          <cell r="OJ1279">
            <v>200.30073999999999</v>
          </cell>
          <cell r="OP1279">
            <v>200.30073999999999</v>
          </cell>
          <cell r="OQ1279">
            <v>200.30073999999999</v>
          </cell>
          <cell r="OR1279">
            <v>0</v>
          </cell>
          <cell r="OS1279">
            <v>0</v>
          </cell>
          <cell r="OZ1279">
            <v>0</v>
          </cell>
          <cell r="PD1279">
            <v>0</v>
          </cell>
          <cell r="PF1279">
            <v>0</v>
          </cell>
          <cell r="PH1279">
            <v>0</v>
          </cell>
          <cell r="PZ1279">
            <v>0</v>
          </cell>
          <cell r="QA1279">
            <v>0</v>
          </cell>
          <cell r="QB1279">
            <v>0</v>
          </cell>
          <cell r="QC1279">
            <v>0</v>
          </cell>
          <cell r="QD1279">
            <v>0</v>
          </cell>
          <cell r="QE1279">
            <v>0</v>
          </cell>
          <cell r="QM1279">
            <v>0</v>
          </cell>
          <cell r="QN1279">
            <v>0</v>
          </cell>
          <cell r="QO1279">
            <v>0</v>
          </cell>
          <cell r="QP1279">
            <v>0</v>
          </cell>
          <cell r="QQ1279">
            <v>0</v>
          </cell>
          <cell r="QR1279">
            <v>0</v>
          </cell>
          <cell r="QZ1279">
            <v>0</v>
          </cell>
          <cell r="RA1279">
            <v>0</v>
          </cell>
          <cell r="RB1279">
            <v>0</v>
          </cell>
          <cell r="RC1279">
            <v>0</v>
          </cell>
          <cell r="RD1279">
            <v>0</v>
          </cell>
          <cell r="RE1279">
            <v>0</v>
          </cell>
          <cell r="RP1279">
            <v>0</v>
          </cell>
          <cell r="SA1279">
            <v>0</v>
          </cell>
          <cell r="AOM1279" t="str">
            <v>Сметный расчет</v>
          </cell>
        </row>
        <row r="1280">
          <cell r="B1280" t="str">
            <v>Проект реконструкции ВЛ 35 кВ №54 ПС «Промбаза» – ПС «Подчерье» в части расширения просек (ЦЭС) (18,17 га)</v>
          </cell>
          <cell r="C1280" t="str">
            <v>F_000-54-1-01.21-0510</v>
          </cell>
          <cell r="K1280">
            <v>0</v>
          </cell>
          <cell r="S1280" t="str">
            <v>Февраль 2018</v>
          </cell>
          <cell r="V1280">
            <v>185.65405999999999</v>
          </cell>
          <cell r="CC1280">
            <v>0</v>
          </cell>
          <cell r="DG1280">
            <v>0</v>
          </cell>
          <cell r="EK1280">
            <v>0</v>
          </cell>
          <cell r="OJ1280">
            <v>157.33394999999999</v>
          </cell>
          <cell r="OP1280">
            <v>157.33394999999999</v>
          </cell>
          <cell r="OQ1280">
            <v>157.33394999999999</v>
          </cell>
          <cell r="OR1280">
            <v>0</v>
          </cell>
          <cell r="OS1280">
            <v>0</v>
          </cell>
          <cell r="OZ1280">
            <v>0</v>
          </cell>
          <cell r="PD1280">
            <v>0</v>
          </cell>
          <cell r="PF1280">
            <v>0</v>
          </cell>
          <cell r="PH1280">
            <v>0</v>
          </cell>
          <cell r="PZ1280">
            <v>0</v>
          </cell>
          <cell r="QA1280">
            <v>0</v>
          </cell>
          <cell r="QB1280">
            <v>0</v>
          </cell>
          <cell r="QC1280">
            <v>0</v>
          </cell>
          <cell r="QD1280">
            <v>0</v>
          </cell>
          <cell r="QE1280">
            <v>0</v>
          </cell>
          <cell r="QM1280">
            <v>0</v>
          </cell>
          <cell r="QN1280">
            <v>0</v>
          </cell>
          <cell r="QO1280">
            <v>0</v>
          </cell>
          <cell r="QP1280">
            <v>0</v>
          </cell>
          <cell r="QQ1280">
            <v>0</v>
          </cell>
          <cell r="QR1280">
            <v>0</v>
          </cell>
          <cell r="QZ1280">
            <v>0</v>
          </cell>
          <cell r="RA1280">
            <v>0</v>
          </cell>
          <cell r="RB1280">
            <v>0</v>
          </cell>
          <cell r="RC1280">
            <v>0</v>
          </cell>
          <cell r="RD1280">
            <v>0</v>
          </cell>
          <cell r="RE1280">
            <v>0</v>
          </cell>
          <cell r="RP1280">
            <v>0</v>
          </cell>
          <cell r="SA1280">
            <v>0</v>
          </cell>
          <cell r="AOM1280" t="str">
            <v>Сметный расчет</v>
          </cell>
        </row>
        <row r="1281">
          <cell r="B1281" t="str">
            <v>Проект технического перевооружения ПС 35/6/10 кВ «Озерная» (ЦЭС) (замена ячеек 35 кВ - 3 шт. и 10 (6) кВ - 6 шт.; монтаж линейных разъединителей 35 кВ - 2 шт., реконструкция маслосборников)</v>
          </cell>
          <cell r="C1281" t="str">
            <v>F_000-54-1-03.21-0047</v>
          </cell>
          <cell r="K1281">
            <v>0</v>
          </cell>
          <cell r="S1281" t="str">
            <v>Февраль 2018</v>
          </cell>
          <cell r="V1281">
            <v>2203.4694599999998</v>
          </cell>
          <cell r="CC1281">
            <v>0</v>
          </cell>
          <cell r="DG1281">
            <v>0</v>
          </cell>
          <cell r="EK1281">
            <v>13.88768</v>
          </cell>
          <cell r="OJ1281">
            <v>1867.347</v>
          </cell>
          <cell r="OP1281">
            <v>1881.23468</v>
          </cell>
          <cell r="OQ1281">
            <v>1867.347</v>
          </cell>
          <cell r="OR1281">
            <v>0</v>
          </cell>
          <cell r="OS1281">
            <v>0</v>
          </cell>
          <cell r="OZ1281">
            <v>0</v>
          </cell>
          <cell r="PD1281">
            <v>0</v>
          </cell>
          <cell r="PF1281">
            <v>0</v>
          </cell>
          <cell r="PH1281">
            <v>13.88768</v>
          </cell>
          <cell r="PZ1281">
            <v>0</v>
          </cell>
          <cell r="QA1281">
            <v>0</v>
          </cell>
          <cell r="QB1281">
            <v>0</v>
          </cell>
          <cell r="QC1281">
            <v>0</v>
          </cell>
          <cell r="QD1281">
            <v>0</v>
          </cell>
          <cell r="QE1281">
            <v>0</v>
          </cell>
          <cell r="QM1281">
            <v>0</v>
          </cell>
          <cell r="QN1281">
            <v>0</v>
          </cell>
          <cell r="QO1281">
            <v>13.88768</v>
          </cell>
          <cell r="QP1281">
            <v>0</v>
          </cell>
          <cell r="QQ1281">
            <v>0</v>
          </cell>
          <cell r="QR1281">
            <v>13.88768</v>
          </cell>
          <cell r="QZ1281">
            <v>0</v>
          </cell>
          <cell r="RA1281">
            <v>0</v>
          </cell>
          <cell r="RB1281">
            <v>0</v>
          </cell>
          <cell r="RC1281">
            <v>0</v>
          </cell>
          <cell r="RD1281">
            <v>0</v>
          </cell>
          <cell r="RE1281">
            <v>0</v>
          </cell>
          <cell r="RP1281">
            <v>0</v>
          </cell>
          <cell r="SA1281">
            <v>0</v>
          </cell>
          <cell r="AOM1281" t="str">
            <v>Сметный расчет</v>
          </cell>
        </row>
        <row r="1282">
          <cell r="B1282" t="str">
            <v>Проект технического перевооружения РП № 1 с заменой существующих камер КСО (24 шт.) с установкой дополнительных камер КСО (2 шт.) (СЭС)</v>
          </cell>
          <cell r="C1282" t="str">
            <v>F_000-53-1-03.31-0010</v>
          </cell>
          <cell r="K1282">
            <v>0</v>
          </cell>
          <cell r="S1282" t="str">
            <v>Октябрь 2018</v>
          </cell>
          <cell r="V1282">
            <v>0</v>
          </cell>
          <cell r="CC1282">
            <v>0</v>
          </cell>
          <cell r="DG1282">
            <v>0</v>
          </cell>
          <cell r="EK1282">
            <v>532.51405999999997</v>
          </cell>
          <cell r="OJ1282">
            <v>0</v>
          </cell>
          <cell r="OP1282">
            <v>456.91406000000001</v>
          </cell>
          <cell r="OQ1282">
            <v>420</v>
          </cell>
          <cell r="OR1282">
            <v>0</v>
          </cell>
          <cell r="OS1282">
            <v>0</v>
          </cell>
          <cell r="OZ1282">
            <v>0</v>
          </cell>
          <cell r="PD1282">
            <v>0</v>
          </cell>
          <cell r="PF1282">
            <v>0</v>
          </cell>
          <cell r="PH1282">
            <v>456.91406000000001</v>
          </cell>
          <cell r="PZ1282">
            <v>0</v>
          </cell>
          <cell r="QA1282">
            <v>0</v>
          </cell>
          <cell r="QB1282">
            <v>23.032</v>
          </cell>
          <cell r="QC1282">
            <v>0</v>
          </cell>
          <cell r="QD1282">
            <v>0</v>
          </cell>
          <cell r="QE1282">
            <v>23.032</v>
          </cell>
          <cell r="QM1282">
            <v>0</v>
          </cell>
          <cell r="QN1282">
            <v>0</v>
          </cell>
          <cell r="QO1282">
            <v>13.882059999999999</v>
          </cell>
          <cell r="QP1282">
            <v>0</v>
          </cell>
          <cell r="QQ1282">
            <v>0</v>
          </cell>
          <cell r="QR1282">
            <v>13.882059999999999</v>
          </cell>
          <cell r="QZ1282">
            <v>0</v>
          </cell>
          <cell r="RA1282">
            <v>0</v>
          </cell>
          <cell r="RB1282">
            <v>0</v>
          </cell>
          <cell r="RC1282">
            <v>0</v>
          </cell>
          <cell r="RD1282">
            <v>0</v>
          </cell>
          <cell r="RE1282">
            <v>0</v>
          </cell>
          <cell r="RP1282">
            <v>0</v>
          </cell>
          <cell r="SA1282">
            <v>0</v>
          </cell>
          <cell r="AOM1282" t="str">
            <v>Сметный расчет</v>
          </cell>
        </row>
        <row r="1283">
          <cell r="B1283" t="str">
            <v>Проект реконструкции ВЛ 10 кВ ф. 7004, ф.7013 от ПС 110/20/10 кВ «Кожва» в Печорском районе с заменой неизолированного провода на СИП (ПЭС) (9,65 км)</v>
          </cell>
          <cell r="C1283" t="str">
            <v>F_000-52-1-01.32-0019</v>
          </cell>
          <cell r="K1283">
            <v>0</v>
          </cell>
          <cell r="S1283" t="str">
            <v>Февраль 2018</v>
          </cell>
          <cell r="V1283">
            <v>86.005229999999997</v>
          </cell>
          <cell r="CC1283">
            <v>0</v>
          </cell>
          <cell r="DG1283">
            <v>0</v>
          </cell>
          <cell r="EK1283">
            <v>0</v>
          </cell>
          <cell r="OJ1283">
            <v>86.005229999999997</v>
          </cell>
          <cell r="OP1283">
            <v>86.005229999999997</v>
          </cell>
          <cell r="OQ1283">
            <v>80.87433</v>
          </cell>
          <cell r="OR1283">
            <v>0</v>
          </cell>
          <cell r="OS1283">
            <v>0</v>
          </cell>
          <cell r="OZ1283">
            <v>0</v>
          </cell>
          <cell r="PD1283">
            <v>0</v>
          </cell>
          <cell r="PF1283">
            <v>0</v>
          </cell>
          <cell r="PH1283">
            <v>0</v>
          </cell>
          <cell r="PZ1283">
            <v>0</v>
          </cell>
          <cell r="QA1283">
            <v>80.87433</v>
          </cell>
          <cell r="QB1283">
            <v>0</v>
          </cell>
          <cell r="QC1283">
            <v>0</v>
          </cell>
          <cell r="QD1283">
            <v>0</v>
          </cell>
          <cell r="QE1283">
            <v>0</v>
          </cell>
          <cell r="QM1283">
            <v>0</v>
          </cell>
          <cell r="QN1283">
            <v>5.1308999999999996</v>
          </cell>
          <cell r="QO1283">
            <v>0</v>
          </cell>
          <cell r="QP1283">
            <v>0</v>
          </cell>
          <cell r="QQ1283">
            <v>0</v>
          </cell>
          <cell r="QR1283">
            <v>0</v>
          </cell>
          <cell r="QZ1283">
            <v>0</v>
          </cell>
          <cell r="RA1283">
            <v>0</v>
          </cell>
          <cell r="RB1283">
            <v>0</v>
          </cell>
          <cell r="RC1283">
            <v>0</v>
          </cell>
          <cell r="RD1283">
            <v>0</v>
          </cell>
          <cell r="RE1283">
            <v>0</v>
          </cell>
          <cell r="RP1283">
            <v>0</v>
          </cell>
          <cell r="SA1283">
            <v>0</v>
          </cell>
          <cell r="AOM1283" t="str">
            <v>Сметный расчет</v>
          </cell>
        </row>
        <row r="1284">
          <cell r="B1284" t="str">
            <v>Приобретение грузовых тягачей колесной формулой 6*6 (1 шт.)</v>
          </cell>
          <cell r="C1284" t="str">
            <v>J_000-56-1-07.10-0234</v>
          </cell>
          <cell r="K1284">
            <v>2025</v>
          </cell>
          <cell r="S1284" t="str">
            <v xml:space="preserve"> </v>
          </cell>
          <cell r="V1284">
            <v>0</v>
          </cell>
          <cell r="CC1284">
            <v>0</v>
          </cell>
          <cell r="DG1284">
            <v>0</v>
          </cell>
          <cell r="EK1284">
            <v>0</v>
          </cell>
          <cell r="OJ1284">
            <v>0</v>
          </cell>
          <cell r="OP1284">
            <v>6322.5092500000001</v>
          </cell>
          <cell r="OQ1284">
            <v>0</v>
          </cell>
          <cell r="OR1284">
            <v>0</v>
          </cell>
          <cell r="OS1284">
            <v>6319.6592499999997</v>
          </cell>
          <cell r="OZ1284">
            <v>6322.5092500000001</v>
          </cell>
          <cell r="PD1284">
            <v>0</v>
          </cell>
          <cell r="PF1284">
            <v>0</v>
          </cell>
          <cell r="PH1284">
            <v>0</v>
          </cell>
          <cell r="PZ1284">
            <v>0</v>
          </cell>
          <cell r="QA1284">
            <v>0</v>
          </cell>
          <cell r="QB1284">
            <v>0</v>
          </cell>
          <cell r="QC1284">
            <v>0</v>
          </cell>
          <cell r="QD1284">
            <v>0</v>
          </cell>
          <cell r="QE1284">
            <v>0</v>
          </cell>
          <cell r="QM1284">
            <v>0</v>
          </cell>
          <cell r="QN1284">
            <v>0</v>
          </cell>
          <cell r="QO1284">
            <v>0</v>
          </cell>
          <cell r="QP1284">
            <v>0</v>
          </cell>
          <cell r="QQ1284">
            <v>0</v>
          </cell>
          <cell r="QR1284">
            <v>0</v>
          </cell>
          <cell r="QZ1284">
            <v>0</v>
          </cell>
          <cell r="RA1284">
            <v>0</v>
          </cell>
          <cell r="RB1284">
            <v>2.85</v>
          </cell>
          <cell r="RC1284">
            <v>0</v>
          </cell>
          <cell r="RD1284">
            <v>0</v>
          </cell>
          <cell r="RE1284">
            <v>0</v>
          </cell>
          <cell r="RP1284">
            <v>0</v>
          </cell>
          <cell r="SA1284">
            <v>0</v>
          </cell>
          <cell r="AOM1284" t="str">
            <v>Сметный расчет</v>
          </cell>
        </row>
        <row r="1285">
          <cell r="B1285" t="str">
            <v>Приобретение легковых прицепов, грузоподъемностью до 2 т (3 шт.)</v>
          </cell>
          <cell r="C1285" t="str">
            <v>J_000-56-1-07.10-0242</v>
          </cell>
          <cell r="K1285">
            <v>2025</v>
          </cell>
          <cell r="S1285" t="str">
            <v xml:space="preserve"> </v>
          </cell>
          <cell r="V1285">
            <v>0</v>
          </cell>
          <cell r="CC1285">
            <v>0</v>
          </cell>
          <cell r="DG1285">
            <v>0</v>
          </cell>
          <cell r="EK1285">
            <v>0</v>
          </cell>
          <cell r="OJ1285">
            <v>0</v>
          </cell>
          <cell r="OP1285">
            <v>364.19181000000003</v>
          </cell>
          <cell r="OQ1285">
            <v>0</v>
          </cell>
          <cell r="OR1285">
            <v>0</v>
          </cell>
          <cell r="OS1285">
            <v>357.14181000000002</v>
          </cell>
          <cell r="OZ1285">
            <v>364.19181000000003</v>
          </cell>
          <cell r="PD1285">
            <v>0</v>
          </cell>
          <cell r="PF1285">
            <v>0</v>
          </cell>
          <cell r="PH1285">
            <v>0</v>
          </cell>
          <cell r="PZ1285">
            <v>0</v>
          </cell>
          <cell r="QA1285">
            <v>0</v>
          </cell>
          <cell r="QB1285">
            <v>0</v>
          </cell>
          <cell r="QC1285">
            <v>0</v>
          </cell>
          <cell r="QD1285">
            <v>0</v>
          </cell>
          <cell r="QE1285">
            <v>0</v>
          </cell>
          <cell r="QM1285">
            <v>0</v>
          </cell>
          <cell r="QN1285">
            <v>0</v>
          </cell>
          <cell r="QO1285">
            <v>0</v>
          </cell>
          <cell r="QP1285">
            <v>0</v>
          </cell>
          <cell r="QQ1285">
            <v>0</v>
          </cell>
          <cell r="QR1285">
            <v>0</v>
          </cell>
          <cell r="QZ1285">
            <v>0</v>
          </cell>
          <cell r="RA1285">
            <v>0</v>
          </cell>
          <cell r="RB1285">
            <v>7.0500000000000007</v>
          </cell>
          <cell r="RC1285">
            <v>0</v>
          </cell>
          <cell r="RD1285">
            <v>0</v>
          </cell>
          <cell r="RE1285">
            <v>0</v>
          </cell>
          <cell r="RP1285">
            <v>0</v>
          </cell>
          <cell r="SA1285">
            <v>0</v>
          </cell>
          <cell r="AOM1285" t="str">
            <v>Сметный расчет</v>
          </cell>
        </row>
        <row r="1286">
          <cell r="B1286" t="str">
            <v>Приобретение передвижной комбинированной электролаборатории (1 шт.)</v>
          </cell>
          <cell r="C1286" t="str">
            <v>J_000-56-1-07.10-0250</v>
          </cell>
          <cell r="K1286">
            <v>2022</v>
          </cell>
          <cell r="S1286" t="str">
            <v xml:space="preserve"> </v>
          </cell>
          <cell r="V1286">
            <v>0</v>
          </cell>
          <cell r="CC1286">
            <v>0</v>
          </cell>
          <cell r="DG1286">
            <v>0</v>
          </cell>
          <cell r="EK1286">
            <v>0</v>
          </cell>
          <cell r="OJ1286">
            <v>0</v>
          </cell>
          <cell r="OP1286">
            <v>20069.679390000001</v>
          </cell>
          <cell r="OQ1286">
            <v>0</v>
          </cell>
          <cell r="OR1286">
            <v>0</v>
          </cell>
          <cell r="OS1286">
            <v>20066.829390000003</v>
          </cell>
          <cell r="OZ1286">
            <v>20069.679390000001</v>
          </cell>
          <cell r="PD1286">
            <v>0</v>
          </cell>
          <cell r="PF1286">
            <v>0</v>
          </cell>
          <cell r="PH1286">
            <v>0</v>
          </cell>
          <cell r="PZ1286">
            <v>0</v>
          </cell>
          <cell r="QA1286">
            <v>0</v>
          </cell>
          <cell r="QB1286">
            <v>0</v>
          </cell>
          <cell r="QC1286">
            <v>0</v>
          </cell>
          <cell r="QD1286">
            <v>0</v>
          </cell>
          <cell r="QE1286">
            <v>0</v>
          </cell>
          <cell r="QM1286">
            <v>0</v>
          </cell>
          <cell r="QN1286">
            <v>0</v>
          </cell>
          <cell r="QO1286">
            <v>0</v>
          </cell>
          <cell r="QP1286">
            <v>0</v>
          </cell>
          <cell r="QQ1286">
            <v>0</v>
          </cell>
          <cell r="QR1286">
            <v>0</v>
          </cell>
          <cell r="QZ1286">
            <v>0</v>
          </cell>
          <cell r="RA1286">
            <v>0</v>
          </cell>
          <cell r="RB1286">
            <v>2.85</v>
          </cell>
          <cell r="RC1286">
            <v>0</v>
          </cell>
          <cell r="RD1286">
            <v>0</v>
          </cell>
          <cell r="RE1286">
            <v>0</v>
          </cell>
          <cell r="RP1286">
            <v>0</v>
          </cell>
          <cell r="SA1286">
            <v>0</v>
          </cell>
          <cell r="AOM1286" t="str">
            <v>Сметный расчет</v>
          </cell>
        </row>
        <row r="1287">
          <cell r="B1287" t="str">
            <v>Приобретение оборудования телемеханики ЕЦУС (9 шт.)</v>
          </cell>
          <cell r="C1287" t="str">
            <v>J_000-56-1-07.30-0133</v>
          </cell>
          <cell r="K1287">
            <v>2023</v>
          </cell>
          <cell r="S1287" t="str">
            <v xml:space="preserve"> </v>
          </cell>
          <cell r="V1287">
            <v>0</v>
          </cell>
          <cell r="CC1287">
            <v>0</v>
          </cell>
          <cell r="DG1287">
            <v>0</v>
          </cell>
          <cell r="EK1287">
            <v>0</v>
          </cell>
          <cell r="OJ1287">
            <v>0</v>
          </cell>
          <cell r="OP1287">
            <v>27600.86952</v>
          </cell>
          <cell r="OQ1287">
            <v>0</v>
          </cell>
          <cell r="OR1287">
            <v>0</v>
          </cell>
          <cell r="OS1287">
            <v>27600.86952</v>
          </cell>
          <cell r="OZ1287">
            <v>27600.86952</v>
          </cell>
          <cell r="PD1287">
            <v>0</v>
          </cell>
          <cell r="PF1287">
            <v>0</v>
          </cell>
          <cell r="PH1287">
            <v>0</v>
          </cell>
          <cell r="PZ1287">
            <v>0</v>
          </cell>
          <cell r="QA1287">
            <v>0</v>
          </cell>
          <cell r="QB1287">
            <v>0</v>
          </cell>
          <cell r="QC1287">
            <v>0</v>
          </cell>
          <cell r="QD1287">
            <v>0</v>
          </cell>
          <cell r="QE1287">
            <v>0</v>
          </cell>
          <cell r="QM1287">
            <v>0</v>
          </cell>
          <cell r="QN1287">
            <v>0</v>
          </cell>
          <cell r="QO1287">
            <v>0</v>
          </cell>
          <cell r="QP1287">
            <v>0</v>
          </cell>
          <cell r="QQ1287">
            <v>0</v>
          </cell>
          <cell r="QR1287">
            <v>0</v>
          </cell>
          <cell r="QZ1287">
            <v>0</v>
          </cell>
          <cell r="RA1287">
            <v>0</v>
          </cell>
          <cell r="RB1287">
            <v>0</v>
          </cell>
          <cell r="RC1287">
            <v>0</v>
          </cell>
          <cell r="RD1287">
            <v>0</v>
          </cell>
          <cell r="RE1287">
            <v>0</v>
          </cell>
          <cell r="RP1287">
            <v>0</v>
          </cell>
          <cell r="SA1287">
            <v>0</v>
          </cell>
          <cell r="AOM1287" t="str">
            <v>Сметный расчет</v>
          </cell>
        </row>
        <row r="1288">
          <cell r="B1288" t="str">
            <v>Приобретение транспортеров снегоболотоходов на гусеничном ходу (1 шт.)</v>
          </cell>
          <cell r="C1288" t="str">
            <v>J_000-56-1-07.10-0252</v>
          </cell>
          <cell r="K1288">
            <v>2025</v>
          </cell>
          <cell r="S1288" t="str">
            <v xml:space="preserve"> </v>
          </cell>
          <cell r="V1288">
            <v>0</v>
          </cell>
          <cell r="CC1288">
            <v>0</v>
          </cell>
          <cell r="DG1288">
            <v>0</v>
          </cell>
          <cell r="EK1288">
            <v>0</v>
          </cell>
          <cell r="OJ1288">
            <v>0</v>
          </cell>
          <cell r="OP1288">
            <v>22765.78745</v>
          </cell>
          <cell r="OQ1288">
            <v>0</v>
          </cell>
          <cell r="OR1288">
            <v>0</v>
          </cell>
          <cell r="OS1288">
            <v>22763.03745</v>
          </cell>
          <cell r="OZ1288">
            <v>22765.78745</v>
          </cell>
          <cell r="PD1288">
            <v>0</v>
          </cell>
          <cell r="PF1288">
            <v>0</v>
          </cell>
          <cell r="PH1288">
            <v>0</v>
          </cell>
          <cell r="PZ1288">
            <v>0</v>
          </cell>
          <cell r="QA1288">
            <v>0</v>
          </cell>
          <cell r="QB1288">
            <v>0</v>
          </cell>
          <cell r="QC1288">
            <v>0</v>
          </cell>
          <cell r="QD1288">
            <v>0</v>
          </cell>
          <cell r="QE1288">
            <v>0</v>
          </cell>
          <cell r="QM1288">
            <v>0</v>
          </cell>
          <cell r="QN1288">
            <v>0</v>
          </cell>
          <cell r="QO1288">
            <v>0</v>
          </cell>
          <cell r="QP1288">
            <v>0</v>
          </cell>
          <cell r="QQ1288">
            <v>0</v>
          </cell>
          <cell r="QR1288">
            <v>0</v>
          </cell>
          <cell r="QZ1288">
            <v>0</v>
          </cell>
          <cell r="RA1288">
            <v>0</v>
          </cell>
          <cell r="RB1288">
            <v>2.75</v>
          </cell>
          <cell r="RC1288">
            <v>0</v>
          </cell>
          <cell r="RD1288">
            <v>0</v>
          </cell>
          <cell r="RE1288">
            <v>0</v>
          </cell>
          <cell r="RP1288">
            <v>0</v>
          </cell>
          <cell r="SA1288">
            <v>0</v>
          </cell>
          <cell r="AOM1288" t="str">
            <v>Сметный расчет</v>
          </cell>
        </row>
        <row r="1289">
          <cell r="B1289" t="str">
            <v>Проект строительства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v>
          </cell>
          <cell r="C1289" t="str">
            <v>F_000-51-2-03.21-0001</v>
          </cell>
          <cell r="K1289">
            <v>0</v>
          </cell>
          <cell r="S1289" t="str">
            <v xml:space="preserve"> </v>
          </cell>
          <cell r="V1289">
            <v>0</v>
          </cell>
          <cell r="CC1289">
            <v>0</v>
          </cell>
          <cell r="DG1289">
            <v>580.79009999999994</v>
          </cell>
          <cell r="EK1289">
            <v>833.18502000000001</v>
          </cell>
          <cell r="OJ1289">
            <v>0</v>
          </cell>
          <cell r="OP1289">
            <v>1217.2747199999999</v>
          </cell>
          <cell r="OQ1289">
            <v>1092.78</v>
          </cell>
          <cell r="OR1289">
            <v>0</v>
          </cell>
          <cell r="OS1289">
            <v>0</v>
          </cell>
          <cell r="OZ1289">
            <v>0</v>
          </cell>
          <cell r="PD1289">
            <v>0</v>
          </cell>
          <cell r="PF1289">
            <v>492.19499999999999</v>
          </cell>
          <cell r="PH1289">
            <v>725.07971999999995</v>
          </cell>
          <cell r="PZ1289">
            <v>0</v>
          </cell>
          <cell r="QA1289">
            <v>0</v>
          </cell>
          <cell r="QB1289">
            <v>0</v>
          </cell>
          <cell r="QC1289">
            <v>0</v>
          </cell>
          <cell r="QD1289">
            <v>0</v>
          </cell>
          <cell r="QE1289">
            <v>0</v>
          </cell>
          <cell r="QM1289">
            <v>0</v>
          </cell>
          <cell r="QN1289">
            <v>0</v>
          </cell>
          <cell r="QO1289">
            <v>124.49472</v>
          </cell>
          <cell r="QP1289">
            <v>0</v>
          </cell>
          <cell r="QQ1289">
            <v>0</v>
          </cell>
          <cell r="QR1289">
            <v>124.49472</v>
          </cell>
          <cell r="QZ1289">
            <v>0</v>
          </cell>
          <cell r="RA1289">
            <v>0</v>
          </cell>
          <cell r="RB1289">
            <v>0</v>
          </cell>
          <cell r="RC1289">
            <v>0</v>
          </cell>
          <cell r="RD1289">
            <v>0</v>
          </cell>
          <cell r="RE1289">
            <v>0</v>
          </cell>
          <cell r="RP1289">
            <v>0</v>
          </cell>
          <cell r="SA1289">
            <v>0</v>
          </cell>
          <cell r="AOM1289" t="str">
            <v>Сметный расчет</v>
          </cell>
        </row>
        <row r="1290">
          <cell r="B1290" t="str">
            <v>Проект реконструкции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v>
          </cell>
          <cell r="C1290" t="str">
            <v>I_000-54-1-01.32-0008</v>
          </cell>
          <cell r="K1290">
            <v>0</v>
          </cell>
          <cell r="S1290" t="str">
            <v>Январь 2018</v>
          </cell>
          <cell r="V1290">
            <v>708.29930999999999</v>
          </cell>
          <cell r="CC1290">
            <v>0</v>
          </cell>
          <cell r="DG1290">
            <v>0</v>
          </cell>
          <cell r="EK1290">
            <v>0</v>
          </cell>
          <cell r="OJ1290">
            <v>600.25364999999999</v>
          </cell>
          <cell r="OP1290">
            <v>600.25364999999999</v>
          </cell>
          <cell r="OQ1290">
            <v>600.25364999999999</v>
          </cell>
          <cell r="OR1290">
            <v>0</v>
          </cell>
          <cell r="OS1290">
            <v>0</v>
          </cell>
          <cell r="OZ1290">
            <v>0</v>
          </cell>
          <cell r="PD1290">
            <v>0</v>
          </cell>
          <cell r="PF1290">
            <v>0</v>
          </cell>
          <cell r="PH1290">
            <v>0</v>
          </cell>
          <cell r="PZ1290">
            <v>0</v>
          </cell>
          <cell r="QA1290">
            <v>0</v>
          </cell>
          <cell r="QB1290">
            <v>0</v>
          </cell>
          <cell r="QC1290">
            <v>0</v>
          </cell>
          <cell r="QD1290">
            <v>0</v>
          </cell>
          <cell r="QE1290">
            <v>0</v>
          </cell>
          <cell r="QM1290">
            <v>0</v>
          </cell>
          <cell r="QN1290">
            <v>0</v>
          </cell>
          <cell r="QO1290">
            <v>0</v>
          </cell>
          <cell r="QP1290">
            <v>0</v>
          </cell>
          <cell r="QQ1290">
            <v>0</v>
          </cell>
          <cell r="QR1290">
            <v>0</v>
          </cell>
          <cell r="QZ1290">
            <v>0</v>
          </cell>
          <cell r="RA1290">
            <v>0</v>
          </cell>
          <cell r="RB1290">
            <v>0</v>
          </cell>
          <cell r="RC1290">
            <v>0</v>
          </cell>
          <cell r="RD1290">
            <v>0</v>
          </cell>
          <cell r="RE1290">
            <v>0</v>
          </cell>
          <cell r="RP1290">
            <v>0</v>
          </cell>
          <cell r="SA1290">
            <v>0</v>
          </cell>
          <cell r="AOM1290" t="str">
            <v>Сметный расчет</v>
          </cell>
        </row>
        <row r="1291">
          <cell r="B1291" t="str">
            <v>Приобретение оборудования телемеханики (7 комплектов)</v>
          </cell>
          <cell r="C1291" t="str">
            <v>J_000-56-1-07.30-0129</v>
          </cell>
          <cell r="K1291">
            <v>2019</v>
          </cell>
          <cell r="S1291" t="str">
            <v xml:space="preserve"> </v>
          </cell>
          <cell r="V1291">
            <v>0</v>
          </cell>
          <cell r="CC1291">
            <v>0</v>
          </cell>
          <cell r="DG1291">
            <v>0</v>
          </cell>
          <cell r="EK1291">
            <v>0</v>
          </cell>
          <cell r="OJ1291">
            <v>0</v>
          </cell>
          <cell r="OP1291">
            <v>3168.6133500000001</v>
          </cell>
          <cell r="OQ1291">
            <v>0</v>
          </cell>
          <cell r="OR1291">
            <v>0</v>
          </cell>
          <cell r="OS1291">
            <v>3168.6133500000001</v>
          </cell>
          <cell r="OZ1291">
            <v>3168.6133500000001</v>
          </cell>
          <cell r="PD1291">
            <v>0</v>
          </cell>
          <cell r="PF1291">
            <v>0</v>
          </cell>
          <cell r="PH1291">
            <v>0</v>
          </cell>
          <cell r="PZ1291">
            <v>0</v>
          </cell>
          <cell r="QA1291">
            <v>0</v>
          </cell>
          <cell r="QB1291">
            <v>0</v>
          </cell>
          <cell r="QC1291">
            <v>0</v>
          </cell>
          <cell r="QD1291">
            <v>0</v>
          </cell>
          <cell r="QE1291">
            <v>0</v>
          </cell>
          <cell r="QM1291">
            <v>0</v>
          </cell>
          <cell r="QN1291">
            <v>0</v>
          </cell>
          <cell r="QO1291">
            <v>0</v>
          </cell>
          <cell r="QP1291">
            <v>0</v>
          </cell>
          <cell r="QQ1291">
            <v>0</v>
          </cell>
          <cell r="QR1291">
            <v>0</v>
          </cell>
          <cell r="QZ1291">
            <v>0</v>
          </cell>
          <cell r="RA1291">
            <v>0</v>
          </cell>
          <cell r="RB1291">
            <v>0</v>
          </cell>
          <cell r="RC1291">
            <v>0</v>
          </cell>
          <cell r="RD1291">
            <v>0</v>
          </cell>
          <cell r="RE1291">
            <v>0</v>
          </cell>
          <cell r="RP1291">
            <v>0</v>
          </cell>
          <cell r="SA1291">
            <v>0</v>
          </cell>
          <cell r="AOM1291" t="str">
            <v>Сметный расчет</v>
          </cell>
        </row>
        <row r="1292">
          <cell r="B1292" t="str">
            <v>Приобретение резервных источников снабжения электроэнергией (РИСЭ) (1 шт.)</v>
          </cell>
          <cell r="C1292" t="str">
            <v>J_000-56-1-07.10-0223</v>
          </cell>
          <cell r="K1292">
            <v>2020</v>
          </cell>
          <cell r="S1292" t="str">
            <v xml:space="preserve"> </v>
          </cell>
          <cell r="V1292">
            <v>0</v>
          </cell>
          <cell r="CC1292">
            <v>0</v>
          </cell>
          <cell r="DG1292">
            <v>0</v>
          </cell>
          <cell r="EK1292">
            <v>0</v>
          </cell>
          <cell r="OJ1292">
            <v>0</v>
          </cell>
          <cell r="OP1292">
            <v>1829.94147</v>
          </cell>
          <cell r="OQ1292">
            <v>0</v>
          </cell>
          <cell r="OR1292">
            <v>0</v>
          </cell>
          <cell r="OS1292">
            <v>1827.5914700000001</v>
          </cell>
          <cell r="OZ1292">
            <v>1829.94147</v>
          </cell>
          <cell r="PD1292">
            <v>0</v>
          </cell>
          <cell r="PF1292">
            <v>0</v>
          </cell>
          <cell r="PH1292">
            <v>0</v>
          </cell>
          <cell r="PZ1292">
            <v>0</v>
          </cell>
          <cell r="QA1292">
            <v>0</v>
          </cell>
          <cell r="QB1292">
            <v>0</v>
          </cell>
          <cell r="QC1292">
            <v>0</v>
          </cell>
          <cell r="QD1292">
            <v>0</v>
          </cell>
          <cell r="QE1292">
            <v>0</v>
          </cell>
          <cell r="QM1292">
            <v>0</v>
          </cell>
          <cell r="QN1292">
            <v>0</v>
          </cell>
          <cell r="QO1292">
            <v>0</v>
          </cell>
          <cell r="QP1292">
            <v>0</v>
          </cell>
          <cell r="QQ1292">
            <v>0</v>
          </cell>
          <cell r="QR1292">
            <v>0</v>
          </cell>
          <cell r="QZ1292">
            <v>0</v>
          </cell>
          <cell r="RA1292">
            <v>0</v>
          </cell>
          <cell r="RB1292">
            <v>2.35</v>
          </cell>
          <cell r="RC1292">
            <v>0</v>
          </cell>
          <cell r="RD1292">
            <v>0</v>
          </cell>
          <cell r="RE1292">
            <v>0</v>
          </cell>
          <cell r="RP1292">
            <v>0</v>
          </cell>
          <cell r="SA1292">
            <v>0</v>
          </cell>
          <cell r="AOM1292" t="str">
            <v>Сметный расчет</v>
          </cell>
        </row>
        <row r="1293">
          <cell r="B1293" t="str">
            <v>Приобретение мобильной АСМД (3 шт.)</v>
          </cell>
          <cell r="C1293" t="str">
            <v>J_000-56-1-07.30-0132</v>
          </cell>
          <cell r="K1293">
            <v>2020</v>
          </cell>
          <cell r="S1293" t="str">
            <v xml:space="preserve"> </v>
          </cell>
          <cell r="V1293">
            <v>0</v>
          </cell>
          <cell r="CC1293">
            <v>0</v>
          </cell>
          <cell r="DG1293">
            <v>0</v>
          </cell>
          <cell r="EK1293">
            <v>0</v>
          </cell>
          <cell r="OJ1293">
            <v>0</v>
          </cell>
          <cell r="OP1293">
            <v>6758.3516999999993</v>
          </cell>
          <cell r="OQ1293">
            <v>0</v>
          </cell>
          <cell r="OR1293">
            <v>0</v>
          </cell>
          <cell r="OS1293">
            <v>6758.3516999999993</v>
          </cell>
          <cell r="OZ1293">
            <v>6758.3516999999993</v>
          </cell>
          <cell r="PD1293">
            <v>0</v>
          </cell>
          <cell r="PF1293">
            <v>0</v>
          </cell>
          <cell r="PH1293">
            <v>0</v>
          </cell>
          <cell r="PZ1293">
            <v>0</v>
          </cell>
          <cell r="QA1293">
            <v>0</v>
          </cell>
          <cell r="QB1293">
            <v>0</v>
          </cell>
          <cell r="QC1293">
            <v>0</v>
          </cell>
          <cell r="QD1293">
            <v>0</v>
          </cell>
          <cell r="QE1293">
            <v>0</v>
          </cell>
          <cell r="QM1293">
            <v>0</v>
          </cell>
          <cell r="QN1293">
            <v>0</v>
          </cell>
          <cell r="QO1293">
            <v>0</v>
          </cell>
          <cell r="QP1293">
            <v>0</v>
          </cell>
          <cell r="QQ1293">
            <v>0</v>
          </cell>
          <cell r="QR1293">
            <v>0</v>
          </cell>
          <cell r="QZ1293">
            <v>0</v>
          </cell>
          <cell r="RA1293">
            <v>0</v>
          </cell>
          <cell r="RB1293">
            <v>0</v>
          </cell>
          <cell r="RC1293">
            <v>0</v>
          </cell>
          <cell r="RD1293">
            <v>0</v>
          </cell>
          <cell r="RE1293">
            <v>0</v>
          </cell>
          <cell r="RP1293">
            <v>0</v>
          </cell>
          <cell r="SA1293">
            <v>0</v>
          </cell>
          <cell r="AOM1293" t="str">
            <v>Сметный расчет</v>
          </cell>
        </row>
        <row r="1294">
          <cell r="B1294" t="str">
            <v>Приобретение грузопассажирского вездехода на шинах низкого давления (1 шт.)</v>
          </cell>
          <cell r="C1294" t="str">
            <v>J_000-56-1-07.10-0253</v>
          </cell>
          <cell r="K1294">
            <v>2019</v>
          </cell>
          <cell r="S1294" t="str">
            <v xml:space="preserve"> </v>
          </cell>
          <cell r="V1294">
            <v>0</v>
          </cell>
          <cell r="CC1294">
            <v>0</v>
          </cell>
          <cell r="DG1294">
            <v>0</v>
          </cell>
          <cell r="EK1294">
            <v>0</v>
          </cell>
          <cell r="OJ1294">
            <v>0</v>
          </cell>
          <cell r="OP1294">
            <v>3717.3674999999998</v>
          </cell>
          <cell r="OQ1294">
            <v>0</v>
          </cell>
          <cell r="OR1294">
            <v>0</v>
          </cell>
          <cell r="OS1294">
            <v>3714.5174999999999</v>
          </cell>
          <cell r="OZ1294">
            <v>3717.3674999999998</v>
          </cell>
          <cell r="PD1294">
            <v>0</v>
          </cell>
          <cell r="PF1294">
            <v>0</v>
          </cell>
          <cell r="PH1294">
            <v>0</v>
          </cell>
          <cell r="PZ1294">
            <v>0</v>
          </cell>
          <cell r="QA1294">
            <v>0</v>
          </cell>
          <cell r="QB1294">
            <v>0</v>
          </cell>
          <cell r="QC1294">
            <v>0</v>
          </cell>
          <cell r="QD1294">
            <v>0</v>
          </cell>
          <cell r="QE1294">
            <v>0</v>
          </cell>
          <cell r="QM1294">
            <v>0</v>
          </cell>
          <cell r="QN1294">
            <v>0</v>
          </cell>
          <cell r="QO1294">
            <v>0</v>
          </cell>
          <cell r="QP1294">
            <v>0</v>
          </cell>
          <cell r="QQ1294">
            <v>0</v>
          </cell>
          <cell r="QR1294">
            <v>0</v>
          </cell>
          <cell r="QZ1294">
            <v>0</v>
          </cell>
          <cell r="RA1294">
            <v>0</v>
          </cell>
          <cell r="RB1294">
            <v>2.85</v>
          </cell>
          <cell r="RC1294">
            <v>0</v>
          </cell>
          <cell r="RD1294">
            <v>0</v>
          </cell>
          <cell r="RE1294">
            <v>0</v>
          </cell>
          <cell r="RP1294">
            <v>0</v>
          </cell>
          <cell r="SA1294">
            <v>0</v>
          </cell>
          <cell r="AOM1294" t="str">
            <v>Сметный расчет</v>
          </cell>
        </row>
        <row r="1295">
          <cell r="B1295" t="str">
            <v>Проект технического перевооружения ПС 110/35/6 кВ «Городская»: замена устройств релейной защиты и автоматики ВЛ 35 кВ №№31,32,37,38,39,43 и ВМЗ-1, ВМЗ-2 в ГО «Воркута» Республики Коми (8 шт.)</v>
          </cell>
          <cell r="C1295" t="str">
            <v>I_000-51-1-04.60-0009</v>
          </cell>
          <cell r="K1295">
            <v>0</v>
          </cell>
          <cell r="S1295" t="str">
            <v>Февраль 2018</v>
          </cell>
          <cell r="V1295">
            <v>0</v>
          </cell>
          <cell r="CC1295">
            <v>0</v>
          </cell>
          <cell r="DG1295">
            <v>519.92846000000009</v>
          </cell>
          <cell r="EK1295">
            <v>54.577180000000006</v>
          </cell>
          <cell r="OJ1295">
            <v>0</v>
          </cell>
          <cell r="OP1295">
            <v>498.36564000000004</v>
          </cell>
          <cell r="OQ1295">
            <v>423</v>
          </cell>
          <cell r="OR1295">
            <v>0</v>
          </cell>
          <cell r="OS1295">
            <v>0</v>
          </cell>
          <cell r="OZ1295">
            <v>0</v>
          </cell>
          <cell r="PD1295">
            <v>0</v>
          </cell>
          <cell r="PF1295">
            <v>443.78846000000004</v>
          </cell>
          <cell r="PH1295">
            <v>54.577180000000006</v>
          </cell>
          <cell r="PZ1295">
            <v>0</v>
          </cell>
          <cell r="QA1295">
            <v>0</v>
          </cell>
          <cell r="QB1295">
            <v>0</v>
          </cell>
          <cell r="QC1295">
            <v>0</v>
          </cell>
          <cell r="QD1295">
            <v>0</v>
          </cell>
          <cell r="QE1295">
            <v>0</v>
          </cell>
          <cell r="QM1295">
            <v>0</v>
          </cell>
          <cell r="QN1295">
            <v>0</v>
          </cell>
          <cell r="QO1295">
            <v>75.365639999999999</v>
          </cell>
          <cell r="QP1295">
            <v>0</v>
          </cell>
          <cell r="QQ1295">
            <v>20.788460000000001</v>
          </cell>
          <cell r="QR1295">
            <v>54.577179999999998</v>
          </cell>
          <cell r="QZ1295">
            <v>0</v>
          </cell>
          <cell r="RA1295">
            <v>0</v>
          </cell>
          <cell r="RB1295">
            <v>0</v>
          </cell>
          <cell r="RC1295">
            <v>0</v>
          </cell>
          <cell r="RD1295">
            <v>0</v>
          </cell>
          <cell r="RE1295">
            <v>0</v>
          </cell>
          <cell r="RP1295">
            <v>0</v>
          </cell>
          <cell r="SA1295">
            <v>0</v>
          </cell>
          <cell r="AOM1295" t="str">
            <v>Сметный расчет</v>
          </cell>
        </row>
        <row r="1296">
          <cell r="B1296" t="str">
            <v>Проект технического перевооружения ПС 35/10 кВ  "ДСК": замена МВ 10 кВ на ВВ (3 шт) (ЦЭС)</v>
          </cell>
          <cell r="C1296" t="str">
            <v>F_000-54-1-03.21-0048</v>
          </cell>
          <cell r="K1296">
            <v>0</v>
          </cell>
          <cell r="S1296">
            <v>0</v>
          </cell>
          <cell r="V1296">
            <v>0</v>
          </cell>
          <cell r="CC1296">
            <v>0</v>
          </cell>
          <cell r="DG1296">
            <v>0</v>
          </cell>
          <cell r="EK1296">
            <v>102.59279000000001</v>
          </cell>
          <cell r="OJ1296">
            <v>0</v>
          </cell>
          <cell r="OP1296">
            <v>87.65279000000001</v>
          </cell>
          <cell r="OQ1296">
            <v>83</v>
          </cell>
          <cell r="OR1296">
            <v>0</v>
          </cell>
          <cell r="OS1296">
            <v>0</v>
          </cell>
          <cell r="OZ1296">
            <v>0</v>
          </cell>
          <cell r="PD1296">
            <v>0</v>
          </cell>
          <cell r="PF1296">
            <v>0</v>
          </cell>
          <cell r="PH1296">
            <v>87.65279000000001</v>
          </cell>
          <cell r="PZ1296">
            <v>0</v>
          </cell>
          <cell r="QA1296">
            <v>0</v>
          </cell>
          <cell r="QB1296">
            <v>1.956</v>
          </cell>
          <cell r="QC1296">
            <v>0</v>
          </cell>
          <cell r="QD1296">
            <v>0</v>
          </cell>
          <cell r="QE1296">
            <v>1.956</v>
          </cell>
          <cell r="QM1296">
            <v>0</v>
          </cell>
          <cell r="QN1296">
            <v>0</v>
          </cell>
          <cell r="QO1296">
            <v>2.69679</v>
          </cell>
          <cell r="QP1296">
            <v>0</v>
          </cell>
          <cell r="QQ1296">
            <v>0</v>
          </cell>
          <cell r="QR1296">
            <v>2.69679</v>
          </cell>
          <cell r="QZ1296">
            <v>0</v>
          </cell>
          <cell r="RA1296">
            <v>0</v>
          </cell>
          <cell r="RB1296">
            <v>0</v>
          </cell>
          <cell r="RC1296">
            <v>0</v>
          </cell>
          <cell r="RD1296">
            <v>0</v>
          </cell>
          <cell r="RE1296">
            <v>0</v>
          </cell>
          <cell r="RP1296">
            <v>0</v>
          </cell>
          <cell r="SA1296">
            <v>0</v>
          </cell>
          <cell r="AOM1296" t="str">
            <v>Сметный расчет</v>
          </cell>
        </row>
        <row r="1297">
          <cell r="B1297" t="str">
            <v>Проект технического перевооружения ПС 110/10 кВ  «Щельяюр»:  замена МВ-10 кВ на ВВ (10 шт.) (ЦЭС)</v>
          </cell>
          <cell r="C1297" t="str">
            <v>F_000-54-1-03.13-0111</v>
          </cell>
          <cell r="K1297">
            <v>0</v>
          </cell>
          <cell r="S1297" t="str">
            <v xml:space="preserve"> </v>
          </cell>
          <cell r="V1297">
            <v>0</v>
          </cell>
          <cell r="CC1297">
            <v>0</v>
          </cell>
          <cell r="DG1297">
            <v>0</v>
          </cell>
          <cell r="EK1297">
            <v>498.93584000000004</v>
          </cell>
          <cell r="OJ1297">
            <v>0</v>
          </cell>
          <cell r="OP1297">
            <v>424.95583999999997</v>
          </cell>
          <cell r="OQ1297">
            <v>411</v>
          </cell>
          <cell r="OR1297">
            <v>0</v>
          </cell>
          <cell r="OS1297">
            <v>0</v>
          </cell>
          <cell r="OZ1297">
            <v>0</v>
          </cell>
          <cell r="PD1297">
            <v>0</v>
          </cell>
          <cell r="PF1297">
            <v>0</v>
          </cell>
          <cell r="PH1297">
            <v>424.95583999999997</v>
          </cell>
          <cell r="PZ1297">
            <v>0</v>
          </cell>
          <cell r="QA1297">
            <v>0</v>
          </cell>
          <cell r="QB1297">
            <v>6.452</v>
          </cell>
          <cell r="QC1297">
            <v>0</v>
          </cell>
          <cell r="QD1297">
            <v>0</v>
          </cell>
          <cell r="QE1297">
            <v>6.452</v>
          </cell>
          <cell r="QM1297">
            <v>0</v>
          </cell>
          <cell r="QN1297">
            <v>0</v>
          </cell>
          <cell r="QO1297">
            <v>7.5038400000000003</v>
          </cell>
          <cell r="QP1297">
            <v>0</v>
          </cell>
          <cell r="QQ1297">
            <v>0</v>
          </cell>
          <cell r="QR1297">
            <v>7.5038400000000003</v>
          </cell>
          <cell r="QZ1297">
            <v>0</v>
          </cell>
          <cell r="RA1297">
            <v>0</v>
          </cell>
          <cell r="RB1297">
            <v>0</v>
          </cell>
          <cell r="RC1297">
            <v>0</v>
          </cell>
          <cell r="RD1297">
            <v>0</v>
          </cell>
          <cell r="RE1297">
            <v>0</v>
          </cell>
          <cell r="RP1297">
            <v>0</v>
          </cell>
          <cell r="SA1297">
            <v>0</v>
          </cell>
          <cell r="AOM1297" t="str">
            <v>Сметный расчет</v>
          </cell>
        </row>
        <row r="1298">
          <cell r="B1298" t="str">
            <v>Проект реконструкции ограждения РПБ Корткеросского РЭС (ЮЭС) (925 п.м.)</v>
          </cell>
          <cell r="C1298" t="str">
            <v>F_000-55-1-06.20-0002</v>
          </cell>
          <cell r="K1298">
            <v>0</v>
          </cell>
          <cell r="S1298">
            <v>0</v>
          </cell>
          <cell r="V1298">
            <v>0</v>
          </cell>
          <cell r="CC1298">
            <v>0</v>
          </cell>
          <cell r="DG1298">
            <v>0</v>
          </cell>
          <cell r="EK1298">
            <v>419.33140999999995</v>
          </cell>
          <cell r="OJ1298">
            <v>0</v>
          </cell>
          <cell r="OP1298">
            <v>419.33140999999995</v>
          </cell>
          <cell r="OQ1298">
            <v>281.11106000000001</v>
          </cell>
          <cell r="OR1298">
            <v>0</v>
          </cell>
          <cell r="OS1298">
            <v>0</v>
          </cell>
          <cell r="OZ1298">
            <v>0</v>
          </cell>
          <cell r="PD1298">
            <v>0</v>
          </cell>
          <cell r="PF1298">
            <v>0</v>
          </cell>
          <cell r="PH1298">
            <v>419.33140999999995</v>
          </cell>
          <cell r="PZ1298">
            <v>0</v>
          </cell>
          <cell r="QA1298">
            <v>0</v>
          </cell>
          <cell r="QB1298">
            <v>375.00015999999999</v>
          </cell>
          <cell r="QC1298">
            <v>0</v>
          </cell>
          <cell r="QD1298">
            <v>0</v>
          </cell>
          <cell r="QE1298">
            <v>375.00015999999999</v>
          </cell>
          <cell r="QM1298">
            <v>0</v>
          </cell>
          <cell r="QN1298">
            <v>0</v>
          </cell>
          <cell r="QO1298">
            <v>44.331249999999997</v>
          </cell>
          <cell r="QP1298">
            <v>0</v>
          </cell>
          <cell r="QQ1298">
            <v>0</v>
          </cell>
          <cell r="QR1298">
            <v>44.331249999999997</v>
          </cell>
          <cell r="QZ1298">
            <v>0</v>
          </cell>
          <cell r="RA1298">
            <v>0</v>
          </cell>
          <cell r="RB1298">
            <v>0</v>
          </cell>
          <cell r="RC1298">
            <v>0</v>
          </cell>
          <cell r="RD1298">
            <v>0</v>
          </cell>
          <cell r="RE1298">
            <v>0</v>
          </cell>
          <cell r="RP1298">
            <v>0</v>
          </cell>
          <cell r="SA1298">
            <v>0</v>
          </cell>
          <cell r="AOM1298" t="str">
            <v>Сметный расчет</v>
          </cell>
        </row>
        <row r="1299">
          <cell r="B1299" t="str">
            <v>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v>
          </cell>
          <cell r="C1299" t="str">
            <v>G_000-55-1-01.32-0052</v>
          </cell>
          <cell r="K1299">
            <v>0</v>
          </cell>
          <cell r="S1299" t="str">
            <v xml:space="preserve"> </v>
          </cell>
          <cell r="V1299">
            <v>0</v>
          </cell>
          <cell r="CC1299">
            <v>29.43038</v>
          </cell>
          <cell r="DG1299">
            <v>0</v>
          </cell>
          <cell r="EK1299">
            <v>0</v>
          </cell>
          <cell r="OJ1299">
            <v>24.940999999999999</v>
          </cell>
          <cell r="OP1299">
            <v>24.940999999999999</v>
          </cell>
          <cell r="OQ1299">
            <v>24.940999999999999</v>
          </cell>
          <cell r="OR1299">
            <v>0</v>
          </cell>
          <cell r="OS1299">
            <v>0</v>
          </cell>
          <cell r="OZ1299">
            <v>0</v>
          </cell>
          <cell r="PD1299">
            <v>0</v>
          </cell>
          <cell r="PF1299">
            <v>0</v>
          </cell>
          <cell r="PH1299">
            <v>0</v>
          </cell>
          <cell r="PZ1299">
            <v>0</v>
          </cell>
          <cell r="QA1299">
            <v>0</v>
          </cell>
          <cell r="QB1299">
            <v>0</v>
          </cell>
          <cell r="QC1299">
            <v>0</v>
          </cell>
          <cell r="QD1299">
            <v>0</v>
          </cell>
          <cell r="QE1299">
            <v>0</v>
          </cell>
          <cell r="QM1299">
            <v>0</v>
          </cell>
          <cell r="QN1299">
            <v>0</v>
          </cell>
          <cell r="QO1299">
            <v>0</v>
          </cell>
          <cell r="QP1299">
            <v>0</v>
          </cell>
          <cell r="QQ1299">
            <v>0</v>
          </cell>
          <cell r="QR1299">
            <v>0</v>
          </cell>
          <cell r="QZ1299">
            <v>0</v>
          </cell>
          <cell r="RA1299">
            <v>0</v>
          </cell>
          <cell r="RB1299">
            <v>0</v>
          </cell>
          <cell r="RC1299">
            <v>0</v>
          </cell>
          <cell r="RD1299">
            <v>0</v>
          </cell>
          <cell r="RE1299">
            <v>0</v>
          </cell>
          <cell r="RP1299">
            <v>0</v>
          </cell>
          <cell r="SA1299">
            <v>0</v>
          </cell>
          <cell r="AOM1299" t="str">
            <v>Сметный расчет</v>
          </cell>
        </row>
        <row r="1300">
          <cell r="B1300" t="str">
            <v>Проект реконструкции здания ПЛК по ул. Интернациональной 94, г. Сыктывкар (площадь застройки 860 кв. м.)</v>
          </cell>
          <cell r="C1300" t="str">
            <v>F_000-56-1-06.10-0005</v>
          </cell>
          <cell r="K1300">
            <v>0</v>
          </cell>
          <cell r="S1300" t="str">
            <v xml:space="preserve"> </v>
          </cell>
          <cell r="V1300">
            <v>0</v>
          </cell>
          <cell r="CC1300">
            <v>0</v>
          </cell>
          <cell r="DG1300">
            <v>600.79999999999995</v>
          </cell>
          <cell r="EK1300">
            <v>0</v>
          </cell>
          <cell r="OJ1300">
            <v>0</v>
          </cell>
          <cell r="OP1300">
            <v>600.79999999999995</v>
          </cell>
          <cell r="OQ1300">
            <v>600.79999999999995</v>
          </cell>
          <cell r="OR1300">
            <v>0</v>
          </cell>
          <cell r="OS1300">
            <v>0</v>
          </cell>
          <cell r="OZ1300">
            <v>0</v>
          </cell>
          <cell r="PD1300">
            <v>600.79999999999995</v>
          </cell>
          <cell r="PF1300">
            <v>0</v>
          </cell>
          <cell r="PH1300">
            <v>0</v>
          </cell>
          <cell r="PZ1300">
            <v>0</v>
          </cell>
          <cell r="QA1300">
            <v>0</v>
          </cell>
          <cell r="QB1300">
            <v>0</v>
          </cell>
          <cell r="QC1300">
            <v>0</v>
          </cell>
          <cell r="QD1300">
            <v>0</v>
          </cell>
          <cell r="QE1300">
            <v>0</v>
          </cell>
          <cell r="QM1300">
            <v>0</v>
          </cell>
          <cell r="QN1300">
            <v>0</v>
          </cell>
          <cell r="QO1300">
            <v>0</v>
          </cell>
          <cell r="QP1300">
            <v>0</v>
          </cell>
          <cell r="QQ1300">
            <v>0</v>
          </cell>
          <cell r="QR1300">
            <v>0</v>
          </cell>
          <cell r="QZ1300">
            <v>0</v>
          </cell>
          <cell r="RA1300">
            <v>0</v>
          </cell>
          <cell r="RB1300">
            <v>600.79999999999995</v>
          </cell>
          <cell r="RC1300">
            <v>600.79999999999995</v>
          </cell>
          <cell r="RD1300">
            <v>0</v>
          </cell>
          <cell r="RE1300">
            <v>0</v>
          </cell>
          <cell r="RP1300">
            <v>0</v>
          </cell>
          <cell r="SA1300">
            <v>0</v>
          </cell>
          <cell r="AOM1300" t="str">
            <v>Сметный расчет</v>
          </cell>
        </row>
        <row r="1301">
          <cell r="B1301" t="str">
            <v>Приобретение мульчерной установки (1 шт.)</v>
          </cell>
          <cell r="C1301" t="str">
            <v>I_000-56-1-07.10-0187</v>
          </cell>
          <cell r="K1301">
            <v>0</v>
          </cell>
          <cell r="S1301" t="str">
            <v xml:space="preserve"> </v>
          </cell>
          <cell r="V1301">
            <v>0</v>
          </cell>
          <cell r="CC1301">
            <v>0</v>
          </cell>
          <cell r="DG1301">
            <v>0</v>
          </cell>
          <cell r="EK1301">
            <v>0</v>
          </cell>
          <cell r="OJ1301">
            <v>0</v>
          </cell>
          <cell r="OP1301">
            <v>0</v>
          </cell>
          <cell r="OQ1301">
            <v>0</v>
          </cell>
          <cell r="OR1301">
            <v>0</v>
          </cell>
          <cell r="OS1301">
            <v>0</v>
          </cell>
          <cell r="OZ1301">
            <v>0</v>
          </cell>
          <cell r="PD1301">
            <v>0</v>
          </cell>
          <cell r="PF1301">
            <v>0</v>
          </cell>
          <cell r="PH1301">
            <v>0</v>
          </cell>
          <cell r="PZ1301">
            <v>0</v>
          </cell>
          <cell r="QA1301">
            <v>0</v>
          </cell>
          <cell r="QB1301">
            <v>0</v>
          </cell>
          <cell r="QC1301">
            <v>0</v>
          </cell>
          <cell r="QD1301">
            <v>0</v>
          </cell>
          <cell r="QE1301">
            <v>0</v>
          </cell>
          <cell r="QM1301">
            <v>0</v>
          </cell>
          <cell r="QN1301">
            <v>0</v>
          </cell>
          <cell r="QO1301">
            <v>0</v>
          </cell>
          <cell r="QP1301">
            <v>0</v>
          </cell>
          <cell r="QQ1301">
            <v>0</v>
          </cell>
          <cell r="QR1301">
            <v>0</v>
          </cell>
          <cell r="QZ1301">
            <v>0</v>
          </cell>
          <cell r="RA1301">
            <v>0</v>
          </cell>
          <cell r="RB1301">
            <v>0</v>
          </cell>
          <cell r="RC1301">
            <v>0</v>
          </cell>
          <cell r="RD1301">
            <v>0</v>
          </cell>
          <cell r="RE1301">
            <v>0</v>
          </cell>
          <cell r="RP1301">
            <v>0</v>
          </cell>
          <cell r="SA1301">
            <v>0</v>
          </cell>
          <cell r="AOM1301" t="str">
            <v>Сметный расчет</v>
          </cell>
        </row>
        <row r="1302">
          <cell r="B1302" t="str">
            <v>Строительство ВЛ 110 кВ, ПС 110/10 кВ «Ольховей» (объект «КС-5 «Усинская», КЦ-2» ПАО «Газпром» №56-01885В/14 от 26.01.2015) (ВЭС)</v>
          </cell>
          <cell r="C1302" t="str">
            <v>F_000-51-2-01.12-0022</v>
          </cell>
          <cell r="K1302">
            <v>0</v>
          </cell>
          <cell r="S1302" t="str">
            <v xml:space="preserve"> </v>
          </cell>
          <cell r="V1302">
            <v>0</v>
          </cell>
          <cell r="CC1302">
            <v>0</v>
          </cell>
          <cell r="DG1302">
            <v>0</v>
          </cell>
          <cell r="EK1302">
            <v>0</v>
          </cell>
          <cell r="OJ1302">
            <v>0</v>
          </cell>
          <cell r="OP1302">
            <v>0</v>
          </cell>
          <cell r="OQ1302">
            <v>0</v>
          </cell>
          <cell r="OR1302">
            <v>0</v>
          </cell>
          <cell r="OS1302">
            <v>0</v>
          </cell>
          <cell r="OZ1302">
            <v>0</v>
          </cell>
          <cell r="PD1302">
            <v>0</v>
          </cell>
          <cell r="PF1302">
            <v>0</v>
          </cell>
          <cell r="PH1302">
            <v>0</v>
          </cell>
          <cell r="PZ1302">
            <v>0</v>
          </cell>
          <cell r="QA1302">
            <v>0</v>
          </cell>
          <cell r="QB1302">
            <v>0</v>
          </cell>
          <cell r="QC1302">
            <v>0</v>
          </cell>
          <cell r="QD1302">
            <v>0</v>
          </cell>
          <cell r="QE1302">
            <v>0</v>
          </cell>
          <cell r="QM1302">
            <v>0</v>
          </cell>
          <cell r="QN1302">
            <v>0</v>
          </cell>
          <cell r="QO1302">
            <v>0</v>
          </cell>
          <cell r="QP1302">
            <v>0</v>
          </cell>
          <cell r="QQ1302">
            <v>0</v>
          </cell>
          <cell r="QR1302">
            <v>0</v>
          </cell>
          <cell r="QZ1302">
            <v>0</v>
          </cell>
          <cell r="RA1302">
            <v>0</v>
          </cell>
          <cell r="RB1302">
            <v>0</v>
          </cell>
          <cell r="RC1302">
            <v>0</v>
          </cell>
          <cell r="RD1302">
            <v>0</v>
          </cell>
          <cell r="RE1302">
            <v>0</v>
          </cell>
          <cell r="RP1302">
            <v>0</v>
          </cell>
          <cell r="SA1302">
            <v>0</v>
          </cell>
          <cell r="AOM1302" t="str">
            <v>Сметный расчет</v>
          </cell>
        </row>
        <row r="1303">
          <cell r="B1303"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1303" t="str">
            <v>I_000-51-2-01.12-0026</v>
          </cell>
          <cell r="K1303">
            <v>0</v>
          </cell>
          <cell r="S1303">
            <v>0</v>
          </cell>
          <cell r="V1303">
            <v>0</v>
          </cell>
          <cell r="CC1303">
            <v>0</v>
          </cell>
          <cell r="DG1303">
            <v>0</v>
          </cell>
          <cell r="EK1303">
            <v>0</v>
          </cell>
          <cell r="OJ1303">
            <v>0</v>
          </cell>
          <cell r="OP1303">
            <v>0</v>
          </cell>
          <cell r="OQ1303">
            <v>0</v>
          </cell>
          <cell r="OR1303">
            <v>0</v>
          </cell>
          <cell r="OS1303">
            <v>0</v>
          </cell>
          <cell r="OZ1303">
            <v>0</v>
          </cell>
          <cell r="PD1303">
            <v>0</v>
          </cell>
          <cell r="PF1303">
            <v>0</v>
          </cell>
          <cell r="PH1303">
            <v>0</v>
          </cell>
          <cell r="PZ1303">
            <v>0</v>
          </cell>
          <cell r="QA1303">
            <v>0</v>
          </cell>
          <cell r="QB1303">
            <v>0</v>
          </cell>
          <cell r="QC1303">
            <v>0</v>
          </cell>
          <cell r="QD1303">
            <v>0</v>
          </cell>
          <cell r="QE1303">
            <v>0</v>
          </cell>
          <cell r="QM1303">
            <v>0</v>
          </cell>
          <cell r="QN1303">
            <v>0</v>
          </cell>
          <cell r="QO1303">
            <v>0</v>
          </cell>
          <cell r="QP1303">
            <v>0</v>
          </cell>
          <cell r="QQ1303">
            <v>0</v>
          </cell>
          <cell r="QR1303">
            <v>0</v>
          </cell>
          <cell r="QZ1303">
            <v>0</v>
          </cell>
          <cell r="RA1303">
            <v>0</v>
          </cell>
          <cell r="RB1303">
            <v>0</v>
          </cell>
          <cell r="RC1303">
            <v>0</v>
          </cell>
          <cell r="RD1303">
            <v>0</v>
          </cell>
          <cell r="RE1303">
            <v>0</v>
          </cell>
          <cell r="RP1303">
            <v>0</v>
          </cell>
          <cell r="SA1303">
            <v>0</v>
          </cell>
          <cell r="AOM1303" t="str">
            <v>Сметный расчет</v>
          </cell>
        </row>
        <row r="1304">
          <cell r="B1304" t="str">
            <v>Строительство КЛ 6 кВ, КТПК 6/0,4 кВ, КЛ 0,4 кВ в п. Жешарт Усть-Вымского района (для ТП ЗАО «Комижилстрой» от 16.02.2015 №56-00324Ю/15, 56-00325Ю/15) (КТП 6/0,4 кВ -0,25 МВА; КЛЭП 0,267 км)</v>
          </cell>
          <cell r="C1304" t="str">
            <v>G_000-55-2-02.32-0001</v>
          </cell>
          <cell r="K1304">
            <v>0</v>
          </cell>
          <cell r="S1304">
            <v>0</v>
          </cell>
          <cell r="V1304">
            <v>0</v>
          </cell>
          <cell r="CC1304">
            <v>0</v>
          </cell>
          <cell r="DG1304">
            <v>0</v>
          </cell>
          <cell r="EK1304">
            <v>0</v>
          </cell>
          <cell r="OJ1304">
            <v>0</v>
          </cell>
          <cell r="OP1304">
            <v>0</v>
          </cell>
          <cell r="OQ1304">
            <v>0</v>
          </cell>
          <cell r="OR1304">
            <v>0</v>
          </cell>
          <cell r="OS1304">
            <v>0</v>
          </cell>
          <cell r="OZ1304">
            <v>0</v>
          </cell>
          <cell r="PD1304">
            <v>0</v>
          </cell>
          <cell r="PF1304">
            <v>0</v>
          </cell>
          <cell r="PH1304">
            <v>0</v>
          </cell>
          <cell r="PZ1304">
            <v>0</v>
          </cell>
          <cell r="QA1304">
            <v>0</v>
          </cell>
          <cell r="QB1304">
            <v>0</v>
          </cell>
          <cell r="QC1304">
            <v>0</v>
          </cell>
          <cell r="QD1304">
            <v>0</v>
          </cell>
          <cell r="QE1304">
            <v>0</v>
          </cell>
          <cell r="QM1304">
            <v>0</v>
          </cell>
          <cell r="QN1304">
            <v>0</v>
          </cell>
          <cell r="QO1304">
            <v>0</v>
          </cell>
          <cell r="QP1304">
            <v>0</v>
          </cell>
          <cell r="QQ1304">
            <v>0</v>
          </cell>
          <cell r="QR1304">
            <v>0</v>
          </cell>
          <cell r="QZ1304">
            <v>0</v>
          </cell>
          <cell r="RA1304">
            <v>0</v>
          </cell>
          <cell r="RB1304">
            <v>0</v>
          </cell>
          <cell r="RC1304">
            <v>0</v>
          </cell>
          <cell r="RD1304">
            <v>0</v>
          </cell>
          <cell r="RE1304">
            <v>0</v>
          </cell>
          <cell r="RP1304">
            <v>0</v>
          </cell>
          <cell r="SA1304">
            <v>0</v>
          </cell>
          <cell r="AOM1304" t="str">
            <v>Сметный расчет</v>
          </cell>
        </row>
        <row r="1305">
          <cell r="B1305" t="str">
            <v>Строительство 10 КЛ 0,4 кВ от БКТПБ 10/0,4 кВ №394 и 4 КЛ 0,4 кВ от ТП 10/0,4 №216 по ул. Гаражной в г. Сыктывкаре Республики Коми (ГКУ РК Служба единого заказчика Республики Коми Дог. № 56-01454С/17 от 10.07.17 - 1 шт.)(КЛ 0,4 кВ - 2,32 км)</v>
          </cell>
          <cell r="C1305" t="str">
            <v>I_002-55-2-02.41-0007</v>
          </cell>
          <cell r="K1305">
            <v>0</v>
          </cell>
          <cell r="S1305" t="str">
            <v>Январь 2018</v>
          </cell>
          <cell r="V1305">
            <v>0</v>
          </cell>
          <cell r="CC1305">
            <v>0</v>
          </cell>
          <cell r="DG1305">
            <v>0</v>
          </cell>
          <cell r="EK1305">
            <v>394</v>
          </cell>
          <cell r="OJ1305">
            <v>0</v>
          </cell>
          <cell r="OP1305">
            <v>394</v>
          </cell>
          <cell r="OQ1305">
            <v>394</v>
          </cell>
          <cell r="OR1305">
            <v>0</v>
          </cell>
          <cell r="OS1305">
            <v>0</v>
          </cell>
          <cell r="OZ1305">
            <v>0</v>
          </cell>
          <cell r="PD1305">
            <v>0</v>
          </cell>
          <cell r="PF1305">
            <v>394</v>
          </cell>
          <cell r="PH1305">
            <v>0</v>
          </cell>
          <cell r="PZ1305">
            <v>0</v>
          </cell>
          <cell r="QA1305">
            <v>0</v>
          </cell>
          <cell r="QB1305">
            <v>0</v>
          </cell>
          <cell r="QC1305">
            <v>0</v>
          </cell>
          <cell r="QD1305">
            <v>0</v>
          </cell>
          <cell r="QE1305">
            <v>0</v>
          </cell>
          <cell r="QM1305">
            <v>0</v>
          </cell>
          <cell r="QN1305">
            <v>0</v>
          </cell>
          <cell r="QO1305">
            <v>0</v>
          </cell>
          <cell r="QP1305">
            <v>0</v>
          </cell>
          <cell r="QQ1305">
            <v>0</v>
          </cell>
          <cell r="QR1305">
            <v>0</v>
          </cell>
          <cell r="QZ1305">
            <v>0</v>
          </cell>
          <cell r="RA1305">
            <v>0</v>
          </cell>
          <cell r="RB1305">
            <v>394</v>
          </cell>
          <cell r="RC1305">
            <v>0</v>
          </cell>
          <cell r="RD1305">
            <v>394</v>
          </cell>
          <cell r="RE1305">
            <v>0</v>
          </cell>
          <cell r="RP1305">
            <v>0</v>
          </cell>
          <cell r="SA1305">
            <v>0</v>
          </cell>
          <cell r="AOM1305" t="str">
            <v>Сметный расчет</v>
          </cell>
        </row>
        <row r="1306">
          <cell r="B1306" t="str">
            <v>Строительство КЛ 0,4 кВ ф.24 от ТП 10/0,4 кВ №217 в г. Ухта Республики Коми (Охотский Юрий Николаевич Дог. № 56-02516Ц/17 от 17.08.17 - 1 шт.)(КЛ 0,4 кВ - 0,205 км)</v>
          </cell>
          <cell r="C1306" t="str">
            <v>I_000-54-2-02.41-2226</v>
          </cell>
          <cell r="K1306">
            <v>0</v>
          </cell>
          <cell r="S1306">
            <v>0</v>
          </cell>
          <cell r="V1306">
            <v>0</v>
          </cell>
          <cell r="CC1306">
            <v>0</v>
          </cell>
          <cell r="DG1306">
            <v>0</v>
          </cell>
          <cell r="EK1306">
            <v>0</v>
          </cell>
          <cell r="OJ1306">
            <v>0</v>
          </cell>
          <cell r="OP1306">
            <v>0</v>
          </cell>
          <cell r="OQ1306">
            <v>0</v>
          </cell>
          <cell r="OR1306">
            <v>0</v>
          </cell>
          <cell r="OS1306">
            <v>0</v>
          </cell>
          <cell r="OZ1306">
            <v>0</v>
          </cell>
          <cell r="PD1306">
            <v>0</v>
          </cell>
          <cell r="PF1306">
            <v>0</v>
          </cell>
          <cell r="PH1306">
            <v>0</v>
          </cell>
          <cell r="PZ1306">
            <v>0</v>
          </cell>
          <cell r="QA1306">
            <v>0</v>
          </cell>
          <cell r="QB1306">
            <v>0</v>
          </cell>
          <cell r="QC1306">
            <v>0</v>
          </cell>
          <cell r="QD1306">
            <v>0</v>
          </cell>
          <cell r="QE1306">
            <v>0</v>
          </cell>
          <cell r="QM1306">
            <v>0</v>
          </cell>
          <cell r="QN1306">
            <v>0</v>
          </cell>
          <cell r="QO1306">
            <v>0</v>
          </cell>
          <cell r="QP1306">
            <v>0</v>
          </cell>
          <cell r="QQ1306">
            <v>0</v>
          </cell>
          <cell r="QR1306">
            <v>0</v>
          </cell>
          <cell r="QZ1306">
            <v>0</v>
          </cell>
          <cell r="RA1306">
            <v>0</v>
          </cell>
          <cell r="RB1306">
            <v>0</v>
          </cell>
          <cell r="RC1306">
            <v>0</v>
          </cell>
          <cell r="RD1306">
            <v>0</v>
          </cell>
          <cell r="RE1306">
            <v>0</v>
          </cell>
          <cell r="RP1306">
            <v>0</v>
          </cell>
          <cell r="SA1306">
            <v>0</v>
          </cell>
          <cell r="AOM1306" t="str">
            <v>Сметный расчет</v>
          </cell>
        </row>
        <row r="1314">
          <cell r="B1314" t="str">
            <v>Объекты незавершённого строительства, не включенные в инвестиционную программу</v>
          </cell>
          <cell r="C1314" t="str">
            <v>G_100000005</v>
          </cell>
          <cell r="K1314">
            <v>0</v>
          </cell>
          <cell r="S1314" t="str">
            <v xml:space="preserve"> </v>
          </cell>
          <cell r="V1314">
            <v>0</v>
          </cell>
          <cell r="CC1314">
            <v>0</v>
          </cell>
          <cell r="DG1314">
            <v>0</v>
          </cell>
          <cell r="EK1314">
            <v>0</v>
          </cell>
          <cell r="OJ1314">
            <v>0</v>
          </cell>
          <cell r="OP1314">
            <v>0</v>
          </cell>
          <cell r="OQ1314">
            <v>0</v>
          </cell>
          <cell r="OR1314">
            <v>0</v>
          </cell>
          <cell r="OS1314">
            <v>0</v>
          </cell>
          <cell r="OZ1314">
            <v>0</v>
          </cell>
          <cell r="PD1314">
            <v>0</v>
          </cell>
          <cell r="PF1314">
            <v>0</v>
          </cell>
          <cell r="PH1314">
            <v>0</v>
          </cell>
          <cell r="PZ1314">
            <v>0</v>
          </cell>
          <cell r="QA1314">
            <v>0</v>
          </cell>
          <cell r="QB1314">
            <v>0</v>
          </cell>
          <cell r="QC1314">
            <v>0</v>
          </cell>
          <cell r="QD1314">
            <v>0</v>
          </cell>
          <cell r="QE1314">
            <v>0</v>
          </cell>
          <cell r="QM1314">
            <v>0</v>
          </cell>
          <cell r="QN1314">
            <v>0</v>
          </cell>
          <cell r="QO1314">
            <v>0</v>
          </cell>
          <cell r="QP1314">
            <v>0</v>
          </cell>
          <cell r="QQ1314">
            <v>0</v>
          </cell>
          <cell r="QR1314">
            <v>0</v>
          </cell>
          <cell r="QZ1314">
            <v>0</v>
          </cell>
          <cell r="RA1314">
            <v>0</v>
          </cell>
          <cell r="RB1314">
            <v>0</v>
          </cell>
          <cell r="RC1314">
            <v>0</v>
          </cell>
          <cell r="RD1314">
            <v>0</v>
          </cell>
          <cell r="RE1314">
            <v>0</v>
          </cell>
          <cell r="RP1314">
            <v>0</v>
          </cell>
          <cell r="SA1314">
            <v>0</v>
          </cell>
          <cell r="AOM1314" t="str">
            <v>Сметный расчет</v>
          </cell>
        </row>
        <row r="1315">
          <cell r="B1315" t="str">
            <v>ИП, отсутствующие в утв. ИПР и прошедшие только по факту</v>
          </cell>
          <cell r="S1315">
            <v>0</v>
          </cell>
          <cell r="V1315">
            <v>1689.26731</v>
          </cell>
          <cell r="CC1315">
            <v>56401.237919999992</v>
          </cell>
          <cell r="DG1315">
            <v>127834.13864999998</v>
          </cell>
          <cell r="EK1315">
            <v>1152.8923799999998</v>
          </cell>
          <cell r="OJ1315">
            <v>2290.0141799999992</v>
          </cell>
          <cell r="OP1315">
            <v>162063.15474999996</v>
          </cell>
          <cell r="OQ1315">
            <v>8630.2207799999996</v>
          </cell>
          <cell r="OR1315">
            <v>70931.407699999996</v>
          </cell>
          <cell r="OS1315">
            <v>58458.961939999994</v>
          </cell>
          <cell r="OZ1315">
            <v>0</v>
          </cell>
          <cell r="PD1315">
            <v>114697.69607000001</v>
          </cell>
          <cell r="PF1315">
            <v>44072.722139999998</v>
          </cell>
          <cell r="PH1315">
            <v>1002.7223600000001</v>
          </cell>
          <cell r="PZ1315">
            <v>131.04583</v>
          </cell>
          <cell r="QA1315">
            <v>766.82252000000005</v>
          </cell>
          <cell r="QB1315">
            <v>13139.603936666663</v>
          </cell>
          <cell r="QC1315">
            <v>5224.2971200000002</v>
          </cell>
          <cell r="QD1315">
            <v>7797.7123766666673</v>
          </cell>
          <cell r="QE1315">
            <v>117.59444000000001</v>
          </cell>
          <cell r="QM1315">
            <v>0</v>
          </cell>
          <cell r="QN1315">
            <v>0</v>
          </cell>
          <cell r="QO1315">
            <v>173.44828999999999</v>
          </cell>
          <cell r="QP1315">
            <v>0</v>
          </cell>
          <cell r="QQ1315">
            <v>173.44828999999999</v>
          </cell>
          <cell r="QR1315">
            <v>0</v>
          </cell>
          <cell r="QZ1315">
            <v>255</v>
          </cell>
          <cell r="RA1315">
            <v>532.51881000000003</v>
          </cell>
          <cell r="RB1315">
            <v>7079.5648499999998</v>
          </cell>
          <cell r="RC1315">
            <v>4617.3751399999992</v>
          </cell>
          <cell r="RD1315">
            <v>2411.3397099999997</v>
          </cell>
          <cell r="RE1315">
            <v>50.85</v>
          </cell>
          <cell r="RP1315">
            <v>0</v>
          </cell>
          <cell r="SA1315">
            <v>0</v>
          </cell>
          <cell r="AOM1315">
            <v>0</v>
          </cell>
        </row>
        <row r="1316">
          <cell r="B1316"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1316" t="str">
            <v>I_000-55-1-03.31-0687</v>
          </cell>
          <cell r="K1316">
            <v>2017</v>
          </cell>
          <cell r="S1316" t="str">
            <v>Февраль 2017</v>
          </cell>
          <cell r="V1316">
            <v>73.466529999999977</v>
          </cell>
          <cell r="CC1316">
            <v>457.08521999999999</v>
          </cell>
          <cell r="DG1316">
            <v>228.37208999999999</v>
          </cell>
          <cell r="EK1316">
            <v>0</v>
          </cell>
          <cell r="OJ1316">
            <v>73.466529999999977</v>
          </cell>
          <cell r="OP1316">
            <v>667.54398000000003</v>
          </cell>
          <cell r="OQ1316">
            <v>71</v>
          </cell>
          <cell r="OR1316">
            <v>587.54398000000003</v>
          </cell>
          <cell r="OS1316">
            <v>0</v>
          </cell>
          <cell r="OZ1316">
            <v>0</v>
          </cell>
          <cell r="PD1316">
            <v>397.96555999999998</v>
          </cell>
          <cell r="PF1316">
            <v>196.11188999999999</v>
          </cell>
          <cell r="PH1316">
            <v>0</v>
          </cell>
          <cell r="PZ1316">
            <v>0</v>
          </cell>
          <cell r="QA1316">
            <v>2.4665300000000059</v>
          </cell>
          <cell r="QB1316">
            <v>86.411600000000007</v>
          </cell>
          <cell r="QC1316">
            <v>69.523030000000006</v>
          </cell>
          <cell r="QD1316">
            <v>16.888570000000001</v>
          </cell>
          <cell r="QE1316">
            <v>0</v>
          </cell>
          <cell r="QM1316">
            <v>0</v>
          </cell>
          <cell r="QN1316">
            <v>0</v>
          </cell>
          <cell r="QO1316">
            <v>0</v>
          </cell>
          <cell r="QP1316">
            <v>0</v>
          </cell>
          <cell r="QQ1316">
            <v>0</v>
          </cell>
          <cell r="QR1316">
            <v>0</v>
          </cell>
          <cell r="QZ1316">
            <v>0</v>
          </cell>
          <cell r="RA1316">
            <v>0</v>
          </cell>
          <cell r="RB1316">
            <v>71</v>
          </cell>
          <cell r="RC1316">
            <v>0</v>
          </cell>
          <cell r="RD1316">
            <v>71</v>
          </cell>
          <cell r="RE1316">
            <v>0</v>
          </cell>
          <cell r="RP1316">
            <v>0</v>
          </cell>
          <cell r="SA1316">
            <v>0</v>
          </cell>
          <cell r="AOM1316" t="str">
            <v>Сводка затрат</v>
          </cell>
        </row>
        <row r="1317">
          <cell r="B1317"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1317" t="str">
            <v>I_000-55-2-01.32-1845</v>
          </cell>
          <cell r="K1317">
            <v>2016</v>
          </cell>
          <cell r="S1317" t="str">
            <v>Декабрь 2016</v>
          </cell>
          <cell r="V1317">
            <v>0</v>
          </cell>
          <cell r="CC1317">
            <v>3575.6907999999999</v>
          </cell>
          <cell r="DG1317">
            <v>958.8</v>
          </cell>
          <cell r="EK1317">
            <v>0</v>
          </cell>
          <cell r="OJ1317">
            <v>0</v>
          </cell>
          <cell r="OP1317">
            <v>3977.33304</v>
          </cell>
          <cell r="OQ1317">
            <v>323</v>
          </cell>
          <cell r="OR1317">
            <v>1867.83304</v>
          </cell>
          <cell r="OS1317">
            <v>1660</v>
          </cell>
          <cell r="OZ1317">
            <v>0</v>
          </cell>
          <cell r="PD1317">
            <v>3977.33304</v>
          </cell>
          <cell r="PF1317">
            <v>0</v>
          </cell>
          <cell r="PH1317">
            <v>0</v>
          </cell>
          <cell r="PZ1317">
            <v>0</v>
          </cell>
          <cell r="QA1317">
            <v>0</v>
          </cell>
          <cell r="QB1317">
            <v>882.01216999999997</v>
          </cell>
          <cell r="QC1317">
            <v>882.01216999999997</v>
          </cell>
          <cell r="QD1317">
            <v>0</v>
          </cell>
          <cell r="QE1317">
            <v>0</v>
          </cell>
          <cell r="QM1317">
            <v>0</v>
          </cell>
          <cell r="QN1317">
            <v>0</v>
          </cell>
          <cell r="QO1317">
            <v>0</v>
          </cell>
          <cell r="QP1317">
            <v>0</v>
          </cell>
          <cell r="QQ1317">
            <v>0</v>
          </cell>
          <cell r="QR1317">
            <v>0</v>
          </cell>
          <cell r="QZ1317">
            <v>0</v>
          </cell>
          <cell r="RA1317">
            <v>0</v>
          </cell>
          <cell r="RB1317">
            <v>0</v>
          </cell>
          <cell r="RC1317">
            <v>0</v>
          </cell>
          <cell r="RD1317">
            <v>0</v>
          </cell>
          <cell r="RE1317">
            <v>0</v>
          </cell>
          <cell r="RP1317">
            <v>0</v>
          </cell>
          <cell r="SA1317">
            <v>0</v>
          </cell>
          <cell r="AOM1317" t="str">
            <v>Сводка затрат</v>
          </cell>
        </row>
        <row r="1318">
          <cell r="B1318"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1318" t="str">
            <v>I_000-54-2-01.41-1852</v>
          </cell>
          <cell r="K1318">
            <v>2017</v>
          </cell>
          <cell r="S1318" t="str">
            <v>Март 2017</v>
          </cell>
          <cell r="V1318">
            <v>0</v>
          </cell>
          <cell r="CC1318">
            <v>465.49574999999999</v>
          </cell>
          <cell r="DG1318">
            <v>0</v>
          </cell>
          <cell r="EK1318">
            <v>0</v>
          </cell>
          <cell r="OJ1318">
            <v>0</v>
          </cell>
          <cell r="OP1318">
            <v>406.73142000000001</v>
          </cell>
          <cell r="OQ1318">
            <v>74.5</v>
          </cell>
          <cell r="OR1318">
            <v>332.23142000000001</v>
          </cell>
          <cell r="OS1318">
            <v>0</v>
          </cell>
          <cell r="OZ1318">
            <v>0</v>
          </cell>
          <cell r="PD1318">
            <v>406.73141999999996</v>
          </cell>
          <cell r="PF1318">
            <v>0</v>
          </cell>
          <cell r="PH1318">
            <v>0</v>
          </cell>
          <cell r="PZ1318">
            <v>0</v>
          </cell>
          <cell r="QA1318">
            <v>0</v>
          </cell>
          <cell r="QB1318">
            <v>80.262899999999988</v>
          </cell>
          <cell r="QC1318">
            <v>80.262899999999988</v>
          </cell>
          <cell r="QD1318">
            <v>0</v>
          </cell>
          <cell r="QE1318">
            <v>0</v>
          </cell>
          <cell r="QM1318">
            <v>0</v>
          </cell>
          <cell r="QN1318">
            <v>0</v>
          </cell>
          <cell r="QO1318">
            <v>0</v>
          </cell>
          <cell r="QP1318">
            <v>0</v>
          </cell>
          <cell r="QQ1318">
            <v>0</v>
          </cell>
          <cell r="QR1318">
            <v>0</v>
          </cell>
          <cell r="QZ1318">
            <v>0</v>
          </cell>
          <cell r="RA1318">
            <v>0</v>
          </cell>
          <cell r="RB1318">
            <v>0</v>
          </cell>
          <cell r="RC1318">
            <v>0</v>
          </cell>
          <cell r="RD1318">
            <v>0</v>
          </cell>
          <cell r="RE1318">
            <v>0</v>
          </cell>
          <cell r="RP1318">
            <v>0</v>
          </cell>
          <cell r="SA1318">
            <v>0</v>
          </cell>
          <cell r="AOM1318" t="str">
            <v>Сводка затрат</v>
          </cell>
        </row>
        <row r="1319">
          <cell r="B1319"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1319" t="str">
            <v>I_000-53-2-02.41-0490</v>
          </cell>
          <cell r="K1319">
            <v>0</v>
          </cell>
          <cell r="S1319" t="str">
            <v>Март 2017</v>
          </cell>
          <cell r="V1319">
            <v>0</v>
          </cell>
          <cell r="CC1319">
            <v>95.721000000000004</v>
          </cell>
          <cell r="DG1319">
            <v>51.672999999999995</v>
          </cell>
          <cell r="EK1319">
            <v>0</v>
          </cell>
          <cell r="OJ1319">
            <v>0</v>
          </cell>
          <cell r="OP1319">
            <v>147.39400000000001</v>
          </cell>
          <cell r="OQ1319">
            <v>76.069999999999993</v>
          </cell>
          <cell r="OR1319">
            <v>0</v>
          </cell>
          <cell r="OS1319">
            <v>0</v>
          </cell>
          <cell r="OZ1319">
            <v>0</v>
          </cell>
          <cell r="PD1319">
            <v>147.39400000000001</v>
          </cell>
          <cell r="PF1319">
            <v>0</v>
          </cell>
          <cell r="PH1319">
            <v>0</v>
          </cell>
          <cell r="PZ1319">
            <v>0</v>
          </cell>
          <cell r="QA1319">
            <v>0</v>
          </cell>
          <cell r="QB1319">
            <v>95.721000000000004</v>
          </cell>
          <cell r="QC1319">
            <v>95.721000000000004</v>
          </cell>
          <cell r="QD1319">
            <v>0</v>
          </cell>
          <cell r="QE1319">
            <v>0</v>
          </cell>
          <cell r="QM1319">
            <v>0</v>
          </cell>
          <cell r="QN1319">
            <v>0</v>
          </cell>
          <cell r="QO1319">
            <v>0</v>
          </cell>
          <cell r="QP1319">
            <v>0</v>
          </cell>
          <cell r="QQ1319">
            <v>0</v>
          </cell>
          <cell r="QR1319">
            <v>0</v>
          </cell>
          <cell r="QZ1319">
            <v>0</v>
          </cell>
          <cell r="RA1319">
            <v>0</v>
          </cell>
          <cell r="RB1319">
            <v>51.673000000000002</v>
          </cell>
          <cell r="RC1319">
            <v>51.673000000000002</v>
          </cell>
          <cell r="RD1319">
            <v>0</v>
          </cell>
          <cell r="RE1319">
            <v>0</v>
          </cell>
          <cell r="RP1319">
            <v>0</v>
          </cell>
          <cell r="SA1319">
            <v>0</v>
          </cell>
          <cell r="AOM1319" t="str">
            <v>Сметный расчет</v>
          </cell>
        </row>
        <row r="1320">
          <cell r="B1320"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1320" t="str">
            <v>I_000-53-2-03.31-0986</v>
          </cell>
          <cell r="K1320">
            <v>2017</v>
          </cell>
          <cell r="S1320" t="str">
            <v>Февраль 2017</v>
          </cell>
          <cell r="V1320">
            <v>0</v>
          </cell>
          <cell r="CC1320">
            <v>920.36965999999995</v>
          </cell>
          <cell r="DG1320">
            <v>6451.1738000000005</v>
          </cell>
          <cell r="EK1320">
            <v>0</v>
          </cell>
          <cell r="OJ1320">
            <v>0</v>
          </cell>
          <cell r="OP1320">
            <v>6364.46036</v>
          </cell>
          <cell r="OQ1320">
            <v>641.45299</v>
          </cell>
          <cell r="OR1320">
            <v>5594.9061000000002</v>
          </cell>
          <cell r="OS1320">
            <v>0</v>
          </cell>
          <cell r="OZ1320">
            <v>0</v>
          </cell>
          <cell r="PD1320">
            <v>6364.46036</v>
          </cell>
          <cell r="PF1320">
            <v>0</v>
          </cell>
          <cell r="PH1320">
            <v>0</v>
          </cell>
          <cell r="PZ1320">
            <v>0</v>
          </cell>
          <cell r="QA1320">
            <v>0</v>
          </cell>
          <cell r="QB1320">
            <v>466.90595999999999</v>
          </cell>
          <cell r="QC1320">
            <v>466.90595999999999</v>
          </cell>
          <cell r="QD1320">
            <v>0</v>
          </cell>
          <cell r="QE1320">
            <v>0</v>
          </cell>
          <cell r="QM1320">
            <v>0</v>
          </cell>
          <cell r="QN1320">
            <v>0</v>
          </cell>
          <cell r="QO1320">
            <v>0</v>
          </cell>
          <cell r="QP1320">
            <v>0</v>
          </cell>
          <cell r="QQ1320">
            <v>0</v>
          </cell>
          <cell r="QR1320">
            <v>0</v>
          </cell>
          <cell r="QZ1320">
            <v>0</v>
          </cell>
          <cell r="RA1320">
            <v>0</v>
          </cell>
          <cell r="RB1320">
            <v>302.64830000000001</v>
          </cell>
          <cell r="RC1320">
            <v>302.64830000000001</v>
          </cell>
          <cell r="RD1320">
            <v>0</v>
          </cell>
          <cell r="RE1320">
            <v>0</v>
          </cell>
          <cell r="RP1320">
            <v>0</v>
          </cell>
          <cell r="SA1320">
            <v>0</v>
          </cell>
          <cell r="AOM1320" t="str">
            <v>Сводка затрат</v>
          </cell>
        </row>
        <row r="1321">
          <cell r="B1321" t="str">
            <v>Строительство 2КЛ 10 кВ от яч.№ 341,350 ЗРУ 10 кВ ПС 110/10 кВ "Южная" до КТП заявителя в г.Сыктывкаре Республики Коми (Лента Дог. № 56-04047С/15 от 21.01.16) (КЛ 10 кВ - 1,826 км)</v>
          </cell>
          <cell r="C1321" t="str">
            <v>I_000-53-2-02.31-0631</v>
          </cell>
          <cell r="K1321">
            <v>2016</v>
          </cell>
          <cell r="S1321" t="str">
            <v>Ноябрь 2016</v>
          </cell>
          <cell r="V1321">
            <v>0</v>
          </cell>
          <cell r="CC1321">
            <v>681.68595000000005</v>
          </cell>
          <cell r="DG1321">
            <v>8299.5770000000011</v>
          </cell>
          <cell r="EK1321">
            <v>0</v>
          </cell>
          <cell r="OJ1321">
            <v>0</v>
          </cell>
          <cell r="OP1321">
            <v>7724.46695</v>
          </cell>
          <cell r="OQ1321">
            <v>419</v>
          </cell>
          <cell r="OR1321">
            <v>6982.2</v>
          </cell>
          <cell r="OS1321">
            <v>0</v>
          </cell>
          <cell r="OZ1321">
            <v>0</v>
          </cell>
          <cell r="PD1321">
            <v>7724.46695</v>
          </cell>
          <cell r="PF1321">
            <v>0</v>
          </cell>
          <cell r="PH1321">
            <v>0</v>
          </cell>
          <cell r="PZ1321">
            <v>0</v>
          </cell>
          <cell r="QA1321">
            <v>0</v>
          </cell>
          <cell r="QB1321">
            <v>261.32595000000003</v>
          </cell>
          <cell r="QC1321">
            <v>261.32595000000003</v>
          </cell>
          <cell r="QD1321">
            <v>0</v>
          </cell>
          <cell r="QE1321">
            <v>0</v>
          </cell>
          <cell r="QM1321">
            <v>0</v>
          </cell>
          <cell r="QN1321">
            <v>0</v>
          </cell>
          <cell r="QO1321">
            <v>0</v>
          </cell>
          <cell r="QP1321">
            <v>0</v>
          </cell>
          <cell r="QQ1321">
            <v>0</v>
          </cell>
          <cell r="QR1321">
            <v>0</v>
          </cell>
          <cell r="QZ1321">
            <v>0</v>
          </cell>
          <cell r="RA1321">
            <v>0</v>
          </cell>
          <cell r="RB1321">
            <v>480.94099999999997</v>
          </cell>
          <cell r="RC1321">
            <v>480.94099999999997</v>
          </cell>
          <cell r="RD1321">
            <v>0</v>
          </cell>
          <cell r="RE1321">
            <v>0</v>
          </cell>
          <cell r="RP1321">
            <v>0</v>
          </cell>
          <cell r="SA1321">
            <v>0</v>
          </cell>
          <cell r="AOM1321" t="str">
            <v>Сводка затрат</v>
          </cell>
        </row>
        <row r="1322">
          <cell r="B1322" t="str">
            <v>Строительство 2КЛ 10 кВ от РП-10 кВ №7 до проектируемой КТП 10/0,4 кВ в г. Усинск Республики Коми (АО "Транснефть-Север" Дог: №56-04361П/14 от 09.02.2015) (КЛ 10 кВ - 1,75 км)</v>
          </cell>
          <cell r="C1322" t="str">
            <v>I_000-52-2-02.31-0206</v>
          </cell>
          <cell r="K1322">
            <v>2016</v>
          </cell>
          <cell r="S1322" t="str">
            <v>Октябрь 2016</v>
          </cell>
          <cell r="V1322">
            <v>365.24478999999997</v>
          </cell>
          <cell r="CC1322">
            <v>117.77227999999999</v>
          </cell>
          <cell r="DG1322">
            <v>5443.41705</v>
          </cell>
          <cell r="EK1322">
            <v>0</v>
          </cell>
          <cell r="OJ1322">
            <v>365.24478999999974</v>
          </cell>
          <cell r="OP1322">
            <v>5096.0823700000001</v>
          </cell>
          <cell r="OQ1322">
            <v>365.24478999999997</v>
          </cell>
          <cell r="OR1322">
            <v>4613.0653000000002</v>
          </cell>
          <cell r="OS1322">
            <v>0</v>
          </cell>
          <cell r="OZ1322">
            <v>0</v>
          </cell>
          <cell r="PD1322">
            <v>4730.8375800000003</v>
          </cell>
          <cell r="PF1322">
            <v>0</v>
          </cell>
          <cell r="PH1322">
            <v>0</v>
          </cell>
          <cell r="PZ1322">
            <v>0</v>
          </cell>
          <cell r="QA1322">
            <v>365.24478999999997</v>
          </cell>
          <cell r="QB1322">
            <v>117.77227999999999</v>
          </cell>
          <cell r="QC1322">
            <v>117.77227999999999</v>
          </cell>
          <cell r="QD1322">
            <v>0</v>
          </cell>
          <cell r="QE1322">
            <v>0</v>
          </cell>
          <cell r="QM1322">
            <v>0</v>
          </cell>
          <cell r="QN1322">
            <v>0</v>
          </cell>
          <cell r="QO1322">
            <v>0</v>
          </cell>
          <cell r="QP1322">
            <v>0</v>
          </cell>
          <cell r="QQ1322">
            <v>0</v>
          </cell>
          <cell r="QR1322">
            <v>0</v>
          </cell>
          <cell r="QZ1322">
            <v>0</v>
          </cell>
          <cell r="RA1322">
            <v>0</v>
          </cell>
          <cell r="RB1322">
            <v>0</v>
          </cell>
          <cell r="RC1322">
            <v>0</v>
          </cell>
          <cell r="RD1322">
            <v>0</v>
          </cell>
          <cell r="RE1322">
            <v>0</v>
          </cell>
          <cell r="RP1322">
            <v>0</v>
          </cell>
          <cell r="SA1322">
            <v>0</v>
          </cell>
          <cell r="AOM1322" t="str">
            <v>Сводка затрат</v>
          </cell>
        </row>
        <row r="1323">
          <cell r="B1323"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1323" t="str">
            <v>I_000-53-2-02.41-0016</v>
          </cell>
          <cell r="K1323">
            <v>2017</v>
          </cell>
          <cell r="S1323" t="str">
            <v>Февраль 2017</v>
          </cell>
          <cell r="V1323">
            <v>161.38464999999999</v>
          </cell>
          <cell r="CC1323">
            <v>58</v>
          </cell>
          <cell r="DG1323">
            <v>3156.5715100000002</v>
          </cell>
          <cell r="EK1323">
            <v>0</v>
          </cell>
          <cell r="OJ1323">
            <v>161.27952000000005</v>
          </cell>
          <cell r="OP1323">
            <v>2894.3401199999998</v>
          </cell>
          <cell r="OQ1323">
            <v>96.347679999999997</v>
          </cell>
          <cell r="OR1323">
            <v>2680.0224399999997</v>
          </cell>
          <cell r="OS1323">
            <v>0</v>
          </cell>
          <cell r="OZ1323">
            <v>0</v>
          </cell>
          <cell r="PD1323">
            <v>2733.0606000000002</v>
          </cell>
          <cell r="PF1323">
            <v>0</v>
          </cell>
          <cell r="PH1323">
            <v>0</v>
          </cell>
          <cell r="PZ1323">
            <v>0</v>
          </cell>
          <cell r="QA1323">
            <v>21.825449999999989</v>
          </cell>
          <cell r="QB1323">
            <v>58</v>
          </cell>
          <cell r="QC1323">
            <v>58</v>
          </cell>
          <cell r="QD1323">
            <v>0</v>
          </cell>
          <cell r="QE1323">
            <v>0</v>
          </cell>
          <cell r="QM1323">
            <v>0</v>
          </cell>
          <cell r="QN1323">
            <v>0</v>
          </cell>
          <cell r="QO1323">
            <v>0</v>
          </cell>
          <cell r="QP1323">
            <v>0</v>
          </cell>
          <cell r="QQ1323">
            <v>0</v>
          </cell>
          <cell r="QR1323">
            <v>0</v>
          </cell>
          <cell r="QZ1323">
            <v>0</v>
          </cell>
          <cell r="RA1323">
            <v>0</v>
          </cell>
          <cell r="RB1323">
            <v>138.87</v>
          </cell>
          <cell r="RC1323">
            <v>138.87</v>
          </cell>
          <cell r="RD1323">
            <v>0</v>
          </cell>
          <cell r="RE1323">
            <v>0</v>
          </cell>
          <cell r="RP1323">
            <v>0</v>
          </cell>
          <cell r="SA1323">
            <v>0</v>
          </cell>
          <cell r="AOM1323" t="str">
            <v>Сводка затрат</v>
          </cell>
        </row>
        <row r="1324">
          <cell r="B1324" t="str">
            <v>Строительство 2КЛ 0,4 кВ от ТП №751 до ВРУ объекта в г.Сыктывкар Республики Коми (Кафе Кофе, ООО Дог. № 56-04151С/15 от 22.12.15) (КЛ 0,4 кВ - 0,39 км)</v>
          </cell>
          <cell r="C1324" t="str">
            <v>I_000-53-2-02.41-0491</v>
          </cell>
          <cell r="K1324">
            <v>2017</v>
          </cell>
          <cell r="S1324" t="str">
            <v>Декабрь 2017</v>
          </cell>
          <cell r="V1324">
            <v>0</v>
          </cell>
          <cell r="CC1324">
            <v>65</v>
          </cell>
          <cell r="DG1324">
            <v>1007.24186</v>
          </cell>
          <cell r="EK1324">
            <v>0</v>
          </cell>
          <cell r="OJ1324">
            <v>0</v>
          </cell>
          <cell r="OP1324">
            <v>1072.2418600000001</v>
          </cell>
          <cell r="OQ1324">
            <v>65</v>
          </cell>
          <cell r="OR1324">
            <v>945.97685999999999</v>
          </cell>
          <cell r="OS1324">
            <v>0</v>
          </cell>
          <cell r="OZ1324">
            <v>0</v>
          </cell>
          <cell r="PD1324">
            <v>112.842</v>
          </cell>
          <cell r="PF1324">
            <v>959.3998600000001</v>
          </cell>
          <cell r="PH1324">
            <v>0</v>
          </cell>
          <cell r="PZ1324">
            <v>0</v>
          </cell>
          <cell r="QA1324">
            <v>0</v>
          </cell>
          <cell r="QB1324">
            <v>13.423</v>
          </cell>
          <cell r="QC1324">
            <v>0</v>
          </cell>
          <cell r="QD1324">
            <v>13.423</v>
          </cell>
          <cell r="QE1324">
            <v>0</v>
          </cell>
          <cell r="QM1324">
            <v>0</v>
          </cell>
          <cell r="QN1324">
            <v>0</v>
          </cell>
          <cell r="QO1324">
            <v>0</v>
          </cell>
          <cell r="QP1324">
            <v>0</v>
          </cell>
          <cell r="QQ1324">
            <v>0</v>
          </cell>
          <cell r="QR1324">
            <v>0</v>
          </cell>
          <cell r="QZ1324">
            <v>0</v>
          </cell>
          <cell r="RA1324">
            <v>0</v>
          </cell>
          <cell r="RB1324">
            <v>1058.8188600000001</v>
          </cell>
          <cell r="RC1324">
            <v>112.842</v>
          </cell>
          <cell r="RD1324">
            <v>945.97685999999999</v>
          </cell>
          <cell r="RE1324">
            <v>0</v>
          </cell>
          <cell r="RP1324">
            <v>0</v>
          </cell>
          <cell r="SA1324">
            <v>0</v>
          </cell>
          <cell r="AOM1324" t="str">
            <v>Сводка затрат</v>
          </cell>
        </row>
        <row r="1325">
          <cell r="B1325" t="str">
            <v>Строительство 2КЛ 0,4 кВ от ТП 10/0,4 кВ №161, ТП 10/0,4 кВ №149, ТП 10/0,4 кВ №24 в г.Печора Республики Коми (Администрации МР «Печора» Дог: №56-01033П/15 от 06.05.2015) (КЛ 0,4 кВ - 1,88 км)</v>
          </cell>
          <cell r="C1325" t="str">
            <v>I_000-52-2-02.41-0995</v>
          </cell>
          <cell r="K1325">
            <v>2017</v>
          </cell>
          <cell r="S1325" t="str">
            <v>Ноябрь 2017</v>
          </cell>
          <cell r="V1325">
            <v>50</v>
          </cell>
          <cell r="CC1325">
            <v>2157.62149</v>
          </cell>
          <cell r="DG1325">
            <v>576.28534000000002</v>
          </cell>
          <cell r="EK1325">
            <v>0</v>
          </cell>
          <cell r="OJ1325">
            <v>50</v>
          </cell>
          <cell r="OP1325">
            <v>2568.6560900000004</v>
          </cell>
          <cell r="OQ1325">
            <v>100</v>
          </cell>
          <cell r="OR1325">
            <v>2160.2782900000002</v>
          </cell>
          <cell r="OS1325">
            <v>0</v>
          </cell>
          <cell r="OZ1325">
            <v>0</v>
          </cell>
          <cell r="PD1325">
            <v>1986.5433799999998</v>
          </cell>
          <cell r="PF1325">
            <v>532.11270999999999</v>
          </cell>
          <cell r="PH1325">
            <v>0</v>
          </cell>
          <cell r="PZ1325">
            <v>0</v>
          </cell>
          <cell r="QA1325">
            <v>50</v>
          </cell>
          <cell r="QB1325">
            <v>1277.8872100000001</v>
          </cell>
          <cell r="QC1325">
            <v>1036.10941</v>
          </cell>
          <cell r="QD1325">
            <v>241.77779999999998</v>
          </cell>
          <cell r="QE1325">
            <v>0</v>
          </cell>
          <cell r="QM1325">
            <v>0</v>
          </cell>
          <cell r="QN1325">
            <v>0</v>
          </cell>
          <cell r="QO1325">
            <v>0</v>
          </cell>
          <cell r="QP1325">
            <v>0</v>
          </cell>
          <cell r="QQ1325">
            <v>0</v>
          </cell>
          <cell r="QR1325">
            <v>0</v>
          </cell>
          <cell r="QZ1325">
            <v>0</v>
          </cell>
          <cell r="RA1325">
            <v>0</v>
          </cell>
          <cell r="RB1325">
            <v>44.93139</v>
          </cell>
          <cell r="RC1325">
            <v>0</v>
          </cell>
          <cell r="RD1325">
            <v>44.93139</v>
          </cell>
          <cell r="RE1325">
            <v>0</v>
          </cell>
          <cell r="RP1325">
            <v>0</v>
          </cell>
          <cell r="SA1325">
            <v>0</v>
          </cell>
          <cell r="AOM1325" t="str">
            <v>Сводка затрат</v>
          </cell>
        </row>
        <row r="1326">
          <cell r="B1326" t="str">
            <v>Строительство 2КТП 10/0,4 кВ, 2КЛ 10кВ от ТП №196, КЛ 0,4кВ в г. Сыктывкаре Республики Коми (ИСК ООО, Дог.: №56-00211С/16 от 24.02.2016)(КЛ 10 кВ - 0,074 км; КТП 10/0,4 кВ - 2х0,63 МВА)</v>
          </cell>
          <cell r="C1326" t="str">
            <v>I_000-53-2-02.31-0635</v>
          </cell>
          <cell r="K1326">
            <v>2017</v>
          </cell>
          <cell r="S1326" t="str">
            <v>Август 2016</v>
          </cell>
          <cell r="V1326">
            <v>0</v>
          </cell>
          <cell r="CC1326">
            <v>558.92842000000007</v>
          </cell>
          <cell r="DG1326">
            <v>5939.0594000000001</v>
          </cell>
          <cell r="EK1326">
            <v>0</v>
          </cell>
          <cell r="OJ1326">
            <v>0</v>
          </cell>
          <cell r="OP1326">
            <v>5592.0296099999996</v>
          </cell>
          <cell r="OQ1326">
            <v>398.69445999999999</v>
          </cell>
          <cell r="OR1326">
            <v>5033.1011900000003</v>
          </cell>
          <cell r="OS1326">
            <v>0</v>
          </cell>
          <cell r="OZ1326">
            <v>0</v>
          </cell>
          <cell r="PD1326">
            <v>558.92842000000007</v>
          </cell>
          <cell r="PF1326">
            <v>5033.1011900000003</v>
          </cell>
          <cell r="PH1326">
            <v>0</v>
          </cell>
          <cell r="PZ1326">
            <v>0</v>
          </cell>
          <cell r="QA1326">
            <v>0</v>
          </cell>
          <cell r="QB1326">
            <v>116.13096</v>
          </cell>
          <cell r="QC1326">
            <v>116.13096</v>
          </cell>
          <cell r="QD1326">
            <v>0</v>
          </cell>
          <cell r="QE1326">
            <v>0</v>
          </cell>
          <cell r="QM1326">
            <v>0</v>
          </cell>
          <cell r="QN1326">
            <v>0</v>
          </cell>
          <cell r="QO1326">
            <v>0</v>
          </cell>
          <cell r="QP1326">
            <v>0</v>
          </cell>
          <cell r="QQ1326">
            <v>0</v>
          </cell>
          <cell r="QR1326">
            <v>0</v>
          </cell>
          <cell r="QZ1326">
            <v>0</v>
          </cell>
          <cell r="RA1326">
            <v>0</v>
          </cell>
          <cell r="RB1326">
            <v>442.79746</v>
          </cell>
          <cell r="RC1326">
            <v>0</v>
          </cell>
          <cell r="RD1326">
            <v>442.79746</v>
          </cell>
          <cell r="RE1326">
            <v>0</v>
          </cell>
          <cell r="RP1326">
            <v>0</v>
          </cell>
          <cell r="SA1326">
            <v>0</v>
          </cell>
          <cell r="AOM1326" t="str">
            <v>Сводка затрат</v>
          </cell>
        </row>
        <row r="1327">
          <cell r="B1327"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1327" t="str">
            <v>I_002-53-1-01.32-0909</v>
          </cell>
          <cell r="K1327">
            <v>2017</v>
          </cell>
          <cell r="S1327" t="str">
            <v xml:space="preserve"> </v>
          </cell>
          <cell r="V1327">
            <v>0</v>
          </cell>
          <cell r="CC1327">
            <v>0</v>
          </cell>
          <cell r="DG1327">
            <v>85.985469999999992</v>
          </cell>
          <cell r="EK1327">
            <v>0</v>
          </cell>
          <cell r="OJ1327">
            <v>0</v>
          </cell>
          <cell r="OP1327">
            <v>81.311080000000004</v>
          </cell>
          <cell r="OQ1327">
            <v>0</v>
          </cell>
          <cell r="OR1327">
            <v>81.311080000000004</v>
          </cell>
          <cell r="OS1327">
            <v>0</v>
          </cell>
          <cell r="OZ1327">
            <v>0</v>
          </cell>
          <cell r="PD1327">
            <v>0</v>
          </cell>
          <cell r="PF1327">
            <v>81.311080000000004</v>
          </cell>
          <cell r="PH1327">
            <v>0</v>
          </cell>
          <cell r="PZ1327">
            <v>0</v>
          </cell>
          <cell r="QA1327">
            <v>0</v>
          </cell>
          <cell r="QB1327">
            <v>55.342230000000001</v>
          </cell>
          <cell r="QC1327">
            <v>0</v>
          </cell>
          <cell r="QD1327">
            <v>55.342230000000001</v>
          </cell>
          <cell r="QE1327">
            <v>0</v>
          </cell>
          <cell r="QM1327">
            <v>0</v>
          </cell>
          <cell r="QN1327">
            <v>0</v>
          </cell>
          <cell r="QO1327">
            <v>0</v>
          </cell>
          <cell r="QP1327">
            <v>0</v>
          </cell>
          <cell r="QQ1327">
            <v>0</v>
          </cell>
          <cell r="QR1327">
            <v>0</v>
          </cell>
          <cell r="QZ1327">
            <v>0</v>
          </cell>
          <cell r="RA1327">
            <v>0</v>
          </cell>
          <cell r="RB1327">
            <v>0</v>
          </cell>
          <cell r="RC1327">
            <v>0</v>
          </cell>
          <cell r="RD1327">
            <v>0</v>
          </cell>
          <cell r="RE1327">
            <v>0</v>
          </cell>
          <cell r="RP1327">
            <v>0</v>
          </cell>
          <cell r="SA1327">
            <v>0</v>
          </cell>
          <cell r="AOM1327" t="str">
            <v>Расчет стоимости</v>
          </cell>
        </row>
        <row r="1328">
          <cell r="B1328"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1328" t="str">
            <v>I_002-55-1-03.31-1824</v>
          </cell>
          <cell r="K1328">
            <v>2017</v>
          </cell>
          <cell r="S1328" t="str">
            <v xml:space="preserve"> </v>
          </cell>
          <cell r="V1328">
            <v>33.420729999999999</v>
          </cell>
          <cell r="CC1328">
            <v>12.906470000000001</v>
          </cell>
          <cell r="DG1328">
            <v>0</v>
          </cell>
          <cell r="EK1328">
            <v>0</v>
          </cell>
          <cell r="OJ1328">
            <v>29.118960000000001</v>
          </cell>
          <cell r="OP1328">
            <v>40.525089999999999</v>
          </cell>
          <cell r="OQ1328">
            <v>0</v>
          </cell>
          <cell r="OR1328">
            <v>40.525089999999999</v>
          </cell>
          <cell r="OS1328">
            <v>0</v>
          </cell>
          <cell r="OZ1328">
            <v>0</v>
          </cell>
          <cell r="PD1328">
            <v>11.406129999999999</v>
          </cell>
          <cell r="PF1328">
            <v>0</v>
          </cell>
          <cell r="PH1328">
            <v>0</v>
          </cell>
          <cell r="PZ1328">
            <v>0</v>
          </cell>
          <cell r="QA1328">
            <v>5.2202200000000012</v>
          </cell>
          <cell r="QB1328">
            <v>3.07091</v>
          </cell>
          <cell r="QC1328">
            <v>3.07091</v>
          </cell>
          <cell r="QD1328">
            <v>0</v>
          </cell>
          <cell r="QE1328">
            <v>0</v>
          </cell>
          <cell r="QM1328">
            <v>0</v>
          </cell>
          <cell r="QN1328">
            <v>0</v>
          </cell>
          <cell r="QO1328">
            <v>0</v>
          </cell>
          <cell r="QP1328">
            <v>0</v>
          </cell>
          <cell r="QQ1328">
            <v>0</v>
          </cell>
          <cell r="QR1328">
            <v>0</v>
          </cell>
          <cell r="QZ1328">
            <v>0</v>
          </cell>
          <cell r="RA1328">
            <v>0</v>
          </cell>
          <cell r="RB1328">
            <v>0</v>
          </cell>
          <cell r="RC1328">
            <v>0</v>
          </cell>
          <cell r="RD1328">
            <v>0</v>
          </cell>
          <cell r="RE1328">
            <v>0</v>
          </cell>
          <cell r="RP1328">
            <v>0</v>
          </cell>
          <cell r="SA1328">
            <v>0</v>
          </cell>
          <cell r="AOM1328" t="str">
            <v>Расчет стоимости</v>
          </cell>
        </row>
        <row r="1329">
          <cell r="B1329"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1329" t="str">
            <v>I_002-55-1-03.31-1841</v>
          </cell>
          <cell r="K1329">
            <v>2017</v>
          </cell>
          <cell r="S1329" t="str">
            <v xml:space="preserve"> </v>
          </cell>
          <cell r="V1329">
            <v>0</v>
          </cell>
          <cell r="CC1329">
            <v>0</v>
          </cell>
          <cell r="DG1329">
            <v>15.17517</v>
          </cell>
          <cell r="EK1329">
            <v>0</v>
          </cell>
          <cell r="OJ1329">
            <v>0</v>
          </cell>
          <cell r="OP1329">
            <v>13.647119999999999</v>
          </cell>
          <cell r="OQ1329">
            <v>0</v>
          </cell>
          <cell r="OR1329">
            <v>13.147119999999999</v>
          </cell>
          <cell r="OS1329">
            <v>0</v>
          </cell>
          <cell r="OZ1329">
            <v>0</v>
          </cell>
          <cell r="PD1329">
            <v>0</v>
          </cell>
          <cell r="PF1329">
            <v>13.647119999999999</v>
          </cell>
          <cell r="PH1329">
            <v>0</v>
          </cell>
          <cell r="PZ1329">
            <v>0</v>
          </cell>
          <cell r="QA1329">
            <v>0</v>
          </cell>
          <cell r="QB1329">
            <v>5.15794</v>
          </cell>
          <cell r="QC1329">
            <v>0</v>
          </cell>
          <cell r="QD1329">
            <v>5.15794</v>
          </cell>
          <cell r="QE1329">
            <v>0</v>
          </cell>
          <cell r="QM1329">
            <v>0</v>
          </cell>
          <cell r="QN1329">
            <v>0</v>
          </cell>
          <cell r="QO1329">
            <v>0</v>
          </cell>
          <cell r="QP1329">
            <v>0</v>
          </cell>
          <cell r="QQ1329">
            <v>0</v>
          </cell>
          <cell r="QR1329">
            <v>0</v>
          </cell>
          <cell r="QZ1329">
            <v>0</v>
          </cell>
          <cell r="RA1329">
            <v>0</v>
          </cell>
          <cell r="RB1329">
            <v>0</v>
          </cell>
          <cell r="RC1329">
            <v>0</v>
          </cell>
          <cell r="RD1329">
            <v>0</v>
          </cell>
          <cell r="RE1329">
            <v>0</v>
          </cell>
          <cell r="RP1329">
            <v>0</v>
          </cell>
          <cell r="SA1329">
            <v>0</v>
          </cell>
          <cell r="AOM1329" t="str">
            <v>Расчет стоимости</v>
          </cell>
        </row>
        <row r="1330">
          <cell r="B1330" t="str">
            <v>Техническое перевооружение БКТПБ - 1250/10/0,4 кВ №387: замена АВ (4 шт.) в г. Сыктывкаре Республики Коми (Жилой комплекс Прага Дог. № 56-04047С/16 от 13.12.16)</v>
          </cell>
          <cell r="C1330" t="str">
            <v>I_000-53-1-03.31-1017</v>
          </cell>
          <cell r="K1330">
            <v>2017</v>
          </cell>
          <cell r="S1330" t="str">
            <v xml:space="preserve"> </v>
          </cell>
          <cell r="V1330">
            <v>0</v>
          </cell>
          <cell r="CC1330">
            <v>0</v>
          </cell>
          <cell r="DG1330">
            <v>422.98400000000004</v>
          </cell>
          <cell r="EK1330">
            <v>0</v>
          </cell>
          <cell r="OJ1330">
            <v>0</v>
          </cell>
          <cell r="OP1330">
            <v>422.98399999999998</v>
          </cell>
          <cell r="OQ1330">
            <v>0</v>
          </cell>
          <cell r="OR1330">
            <v>422.98399999999998</v>
          </cell>
          <cell r="OS1330">
            <v>0</v>
          </cell>
          <cell r="OZ1330">
            <v>0</v>
          </cell>
          <cell r="PD1330">
            <v>0</v>
          </cell>
          <cell r="PF1330">
            <v>422.98399999999998</v>
          </cell>
          <cell r="PH1330">
            <v>0</v>
          </cell>
          <cell r="PZ1330">
            <v>0</v>
          </cell>
          <cell r="QA1330">
            <v>0</v>
          </cell>
          <cell r="QB1330">
            <v>0</v>
          </cell>
          <cell r="QC1330">
            <v>0</v>
          </cell>
          <cell r="QD1330">
            <v>0</v>
          </cell>
          <cell r="QE1330">
            <v>0</v>
          </cell>
          <cell r="QM1330">
            <v>0</v>
          </cell>
          <cell r="QN1330">
            <v>0</v>
          </cell>
          <cell r="QO1330">
            <v>0</v>
          </cell>
          <cell r="QP1330">
            <v>0</v>
          </cell>
          <cell r="QQ1330">
            <v>0</v>
          </cell>
          <cell r="QR1330">
            <v>0</v>
          </cell>
          <cell r="QZ1330">
            <v>0</v>
          </cell>
          <cell r="RA1330">
            <v>0</v>
          </cell>
          <cell r="RB1330">
            <v>422.98399999999998</v>
          </cell>
          <cell r="RC1330">
            <v>0</v>
          </cell>
          <cell r="RD1330">
            <v>422.98399999999998</v>
          </cell>
          <cell r="RE1330">
            <v>0</v>
          </cell>
          <cell r="RP1330">
            <v>0</v>
          </cell>
          <cell r="SA1330">
            <v>0</v>
          </cell>
          <cell r="AOM1330" t="str">
            <v>Расчет стоимости</v>
          </cell>
        </row>
        <row r="1331">
          <cell r="B1331"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1331" t="str">
            <v>I_000-55-2-02.41-0002</v>
          </cell>
          <cell r="K1331">
            <v>2017</v>
          </cell>
          <cell r="S1331" t="str">
            <v>Февраль 2017</v>
          </cell>
          <cell r="V1331">
            <v>0</v>
          </cell>
          <cell r="CC1331">
            <v>1204.4659699999997</v>
          </cell>
          <cell r="DG1331">
            <v>0</v>
          </cell>
          <cell r="EK1331">
            <v>0</v>
          </cell>
          <cell r="OJ1331">
            <v>0</v>
          </cell>
          <cell r="OP1331">
            <v>1024.0066099999999</v>
          </cell>
          <cell r="OQ1331">
            <v>112</v>
          </cell>
          <cell r="OR1331">
            <v>890.55200000000002</v>
          </cell>
          <cell r="OS1331">
            <v>0</v>
          </cell>
          <cell r="OZ1331">
            <v>0</v>
          </cell>
          <cell r="PD1331">
            <v>1024.0066099999999</v>
          </cell>
          <cell r="PF1331">
            <v>0</v>
          </cell>
          <cell r="PH1331">
            <v>0</v>
          </cell>
          <cell r="PZ1331">
            <v>0</v>
          </cell>
          <cell r="QA1331">
            <v>0</v>
          </cell>
          <cell r="QB1331">
            <v>21.454609999999999</v>
          </cell>
          <cell r="QC1331">
            <v>21.454609999999999</v>
          </cell>
          <cell r="QD1331">
            <v>0</v>
          </cell>
          <cell r="QE1331">
            <v>0</v>
          </cell>
          <cell r="QM1331">
            <v>0</v>
          </cell>
          <cell r="QN1331">
            <v>0</v>
          </cell>
          <cell r="QO1331">
            <v>0</v>
          </cell>
          <cell r="QP1331">
            <v>0</v>
          </cell>
          <cell r="QQ1331">
            <v>0</v>
          </cell>
          <cell r="QR1331">
            <v>0</v>
          </cell>
          <cell r="QZ1331">
            <v>0</v>
          </cell>
          <cell r="RA1331">
            <v>0</v>
          </cell>
          <cell r="RB1331">
            <v>0</v>
          </cell>
          <cell r="RC1331">
            <v>0</v>
          </cell>
          <cell r="RD1331">
            <v>0</v>
          </cell>
          <cell r="RE1331">
            <v>0</v>
          </cell>
          <cell r="RP1331">
            <v>0</v>
          </cell>
          <cell r="SA1331">
            <v>0</v>
          </cell>
          <cell r="AOM1331" t="str">
            <v>Сводка затрат</v>
          </cell>
        </row>
        <row r="1332">
          <cell r="B1332" t="str">
            <v>Техническое перевооружение РП 10/0,4 кВ №5: установка линейных панелей ЩО-70 (1 шт.) в г.Сыктывкар Республики Коми (ООО "Формат" Дог: № 56-02281С/15 от 31.07.15)</v>
          </cell>
          <cell r="C1332" t="str">
            <v>I_000-53-1-03.31-1000</v>
          </cell>
          <cell r="K1332">
            <v>2016</v>
          </cell>
          <cell r="S1332" t="str">
            <v>Апрель 2016</v>
          </cell>
          <cell r="V1332">
            <v>0</v>
          </cell>
          <cell r="CC1332">
            <v>528.99099999999999</v>
          </cell>
          <cell r="DG1332">
            <v>0</v>
          </cell>
          <cell r="EK1332">
            <v>0</v>
          </cell>
          <cell r="OJ1332">
            <v>0</v>
          </cell>
          <cell r="OP1332">
            <v>528.99099999999999</v>
          </cell>
          <cell r="OQ1332">
            <v>97</v>
          </cell>
          <cell r="OR1332">
            <v>422.99099999999999</v>
          </cell>
          <cell r="OS1332">
            <v>0</v>
          </cell>
          <cell r="OZ1332">
            <v>0</v>
          </cell>
          <cell r="PD1332">
            <v>528.99099999999999</v>
          </cell>
          <cell r="PF1332">
            <v>0</v>
          </cell>
          <cell r="PH1332">
            <v>0</v>
          </cell>
          <cell r="PZ1332">
            <v>0</v>
          </cell>
          <cell r="QA1332">
            <v>0</v>
          </cell>
          <cell r="QB1332">
            <v>9</v>
          </cell>
          <cell r="QC1332">
            <v>9</v>
          </cell>
          <cell r="QD1332">
            <v>0</v>
          </cell>
          <cell r="QE1332">
            <v>0</v>
          </cell>
          <cell r="QM1332">
            <v>0</v>
          </cell>
          <cell r="QN1332">
            <v>0</v>
          </cell>
          <cell r="QO1332">
            <v>0</v>
          </cell>
          <cell r="QP1332">
            <v>0</v>
          </cell>
          <cell r="QQ1332">
            <v>0</v>
          </cell>
          <cell r="QR1332">
            <v>0</v>
          </cell>
          <cell r="QZ1332">
            <v>0</v>
          </cell>
          <cell r="RA1332">
            <v>0</v>
          </cell>
          <cell r="RB1332">
            <v>519.99099999999999</v>
          </cell>
          <cell r="RC1332">
            <v>519.99099999999999</v>
          </cell>
          <cell r="RD1332">
            <v>0</v>
          </cell>
          <cell r="RE1332">
            <v>0</v>
          </cell>
          <cell r="RP1332">
            <v>0</v>
          </cell>
          <cell r="SA1332">
            <v>0</v>
          </cell>
          <cell r="AOM1332" t="str">
            <v>Сводка затрат</v>
          </cell>
        </row>
        <row r="1333">
          <cell r="B1333" t="str">
            <v>Реконструкция ТП 10/0,4 кВ №19: замена силовых трансформаторов г. Сыктывкар (для ТП ООО "Инвест ДМ") (от 29.07.2014 №56-02267С/14)(ТП 10/0,4 кВ - 2х0,4 МВА; КЛ 10 кВ - 0,04 км)</v>
          </cell>
          <cell r="C1333" t="str">
            <v>I_002-53-1-03.31-0003</v>
          </cell>
          <cell r="K1333">
            <v>2016</v>
          </cell>
          <cell r="S1333" t="str">
            <v>Июнь 2015</v>
          </cell>
          <cell r="V1333">
            <v>133.99635000000001</v>
          </cell>
          <cell r="CC1333">
            <v>356</v>
          </cell>
          <cell r="DG1333">
            <v>0</v>
          </cell>
          <cell r="EK1333">
            <v>0</v>
          </cell>
          <cell r="OJ1333">
            <v>415.91046999999992</v>
          </cell>
          <cell r="OP1333">
            <v>489.99634999999995</v>
          </cell>
          <cell r="OQ1333">
            <v>126.29635</v>
          </cell>
          <cell r="OR1333">
            <v>356</v>
          </cell>
          <cell r="OS1333">
            <v>0</v>
          </cell>
          <cell r="OZ1333">
            <v>0</v>
          </cell>
          <cell r="PD1333">
            <v>74.085880000000003</v>
          </cell>
          <cell r="PF1333">
            <v>0</v>
          </cell>
          <cell r="PH1333">
            <v>0</v>
          </cell>
          <cell r="PZ1333">
            <v>126.29635</v>
          </cell>
          <cell r="QA1333">
            <v>7.7</v>
          </cell>
          <cell r="QB1333">
            <v>0</v>
          </cell>
          <cell r="QC1333">
            <v>0</v>
          </cell>
          <cell r="QD1333">
            <v>0</v>
          </cell>
          <cell r="QE1333">
            <v>0</v>
          </cell>
          <cell r="QM1333">
            <v>0</v>
          </cell>
          <cell r="QN1333">
            <v>0</v>
          </cell>
          <cell r="QO1333">
            <v>0</v>
          </cell>
          <cell r="QP1333">
            <v>0</v>
          </cell>
          <cell r="QQ1333">
            <v>0</v>
          </cell>
          <cell r="QR1333">
            <v>0</v>
          </cell>
          <cell r="QZ1333">
            <v>0</v>
          </cell>
          <cell r="RA1333">
            <v>281.91412000000003</v>
          </cell>
          <cell r="RB1333">
            <v>74.085879999999975</v>
          </cell>
          <cell r="RC1333">
            <v>74.085879999999975</v>
          </cell>
          <cell r="RD1333">
            <v>0</v>
          </cell>
          <cell r="RE1333">
            <v>0</v>
          </cell>
          <cell r="RP1333">
            <v>0</v>
          </cell>
          <cell r="SA1333">
            <v>0</v>
          </cell>
          <cell r="AOM1333" t="str">
            <v>Сводка затрат</v>
          </cell>
        </row>
        <row r="1334">
          <cell r="B1334" t="str">
            <v>Техническое перевооружение ТП 6/0,4 кВ №114: замена выключателя в яч. №1 (1 шт.) в г. Сыктывкар Республики Коми (ООО "Кузнец" Дог.: № 56-00810С/15 от 07.04.2015)</v>
          </cell>
          <cell r="C1334" t="str">
            <v>I_002-53-1-03.32-0278</v>
          </cell>
          <cell r="K1334">
            <v>2016</v>
          </cell>
          <cell r="V1334">
            <v>0</v>
          </cell>
          <cell r="CC1334">
            <v>47.519489999999998</v>
          </cell>
          <cell r="DG1334">
            <v>0</v>
          </cell>
          <cell r="EK1334">
            <v>0</v>
          </cell>
          <cell r="OJ1334">
            <v>0</v>
          </cell>
          <cell r="OP1334">
            <v>41.73968</v>
          </cell>
          <cell r="OQ1334">
            <v>0</v>
          </cell>
          <cell r="OR1334">
            <v>41.73968</v>
          </cell>
          <cell r="OS1334">
            <v>0</v>
          </cell>
          <cell r="OZ1334">
            <v>0</v>
          </cell>
          <cell r="PD1334">
            <v>41.73968</v>
          </cell>
          <cell r="PF1334">
            <v>0</v>
          </cell>
          <cell r="PH1334">
            <v>0</v>
          </cell>
          <cell r="PZ1334">
            <v>0</v>
          </cell>
          <cell r="QA1334">
            <v>0</v>
          </cell>
          <cell r="QB1334">
            <v>9.6296400000000002</v>
          </cell>
          <cell r="QC1334">
            <v>9.6296400000000002</v>
          </cell>
          <cell r="QD1334">
            <v>0</v>
          </cell>
          <cell r="QE1334">
            <v>0</v>
          </cell>
          <cell r="QM1334">
            <v>0</v>
          </cell>
          <cell r="QN1334">
            <v>0</v>
          </cell>
          <cell r="QO1334">
            <v>0</v>
          </cell>
          <cell r="QP1334">
            <v>0</v>
          </cell>
          <cell r="QQ1334">
            <v>0</v>
          </cell>
          <cell r="QR1334">
            <v>0</v>
          </cell>
          <cell r="QZ1334">
            <v>0</v>
          </cell>
          <cell r="RA1334">
            <v>0</v>
          </cell>
          <cell r="RB1334">
            <v>0</v>
          </cell>
          <cell r="RC1334">
            <v>0</v>
          </cell>
          <cell r="RD1334">
            <v>0</v>
          </cell>
          <cell r="RE1334">
            <v>0</v>
          </cell>
          <cell r="RP1334">
            <v>0</v>
          </cell>
          <cell r="SA1334">
            <v>0</v>
          </cell>
          <cell r="AOM1334" t="str">
            <v>Расчет стоимости</v>
          </cell>
        </row>
        <row r="1335">
          <cell r="B1335"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1335" t="str">
            <v>I_000-54-1-03.32-0174</v>
          </cell>
          <cell r="K1335">
            <v>2016</v>
          </cell>
          <cell r="V1335">
            <v>0</v>
          </cell>
          <cell r="CC1335">
            <v>7.5701200000000002</v>
          </cell>
          <cell r="DG1335">
            <v>0</v>
          </cell>
          <cell r="EK1335">
            <v>0</v>
          </cell>
          <cell r="OJ1335">
            <v>0</v>
          </cell>
          <cell r="OP1335">
            <v>6.7014100000000001</v>
          </cell>
          <cell r="OQ1335">
            <v>0</v>
          </cell>
          <cell r="OR1335">
            <v>6.7014100000000001</v>
          </cell>
          <cell r="OS1335">
            <v>0</v>
          </cell>
          <cell r="OZ1335">
            <v>0</v>
          </cell>
          <cell r="PD1335">
            <v>6.7014100000000001</v>
          </cell>
          <cell r="PF1335">
            <v>0</v>
          </cell>
          <cell r="PH1335">
            <v>0</v>
          </cell>
          <cell r="PZ1335">
            <v>0</v>
          </cell>
          <cell r="QA1335">
            <v>0</v>
          </cell>
          <cell r="QB1335">
            <v>1.8752500000000001</v>
          </cell>
          <cell r="QC1335">
            <v>1.8752500000000001</v>
          </cell>
          <cell r="QD1335">
            <v>0</v>
          </cell>
          <cell r="QE1335">
            <v>0</v>
          </cell>
          <cell r="QM1335">
            <v>0</v>
          </cell>
          <cell r="QN1335">
            <v>0</v>
          </cell>
          <cell r="QO1335">
            <v>0</v>
          </cell>
          <cell r="QP1335">
            <v>0</v>
          </cell>
          <cell r="QQ1335">
            <v>0</v>
          </cell>
          <cell r="QR1335">
            <v>0</v>
          </cell>
          <cell r="QZ1335">
            <v>0</v>
          </cell>
          <cell r="RA1335">
            <v>0</v>
          </cell>
          <cell r="RB1335">
            <v>0</v>
          </cell>
          <cell r="RC1335">
            <v>0</v>
          </cell>
          <cell r="RD1335">
            <v>0</v>
          </cell>
          <cell r="RE1335">
            <v>0</v>
          </cell>
          <cell r="RP1335">
            <v>0</v>
          </cell>
          <cell r="SA1335">
            <v>0</v>
          </cell>
          <cell r="AOM1335" t="str">
            <v>Расчет стоимости</v>
          </cell>
        </row>
        <row r="1336">
          <cell r="B1336" t="str">
            <v>Техническое перевооружение ТП 10/0,4 кВ № 60 г.Воркута (для ТП ООО «Айкхофф» (от 05.11.2014 № 56-03615В/14)(ТП 10/0,4 кВ - 1х0,4 МВА)</v>
          </cell>
          <cell r="C1336" t="str">
            <v>I_002-51-1-03.31-0001</v>
          </cell>
          <cell r="K1336">
            <v>2016</v>
          </cell>
          <cell r="S1336" t="str">
            <v>Октябрь 2015</v>
          </cell>
          <cell r="V1336">
            <v>50</v>
          </cell>
          <cell r="CC1336">
            <v>320.85782999999998</v>
          </cell>
          <cell r="DG1336">
            <v>0</v>
          </cell>
          <cell r="EK1336">
            <v>0</v>
          </cell>
          <cell r="OJ1336">
            <v>50</v>
          </cell>
          <cell r="OP1336">
            <v>331.47379999999998</v>
          </cell>
          <cell r="OQ1336">
            <v>50</v>
          </cell>
          <cell r="OR1336">
            <v>281.47379999999998</v>
          </cell>
          <cell r="OS1336">
            <v>0</v>
          </cell>
          <cell r="OZ1336">
            <v>0</v>
          </cell>
          <cell r="PD1336">
            <v>281.47379999999998</v>
          </cell>
          <cell r="PF1336">
            <v>0</v>
          </cell>
          <cell r="PH1336">
            <v>0</v>
          </cell>
          <cell r="PZ1336">
            <v>0</v>
          </cell>
          <cell r="QA1336">
            <v>50</v>
          </cell>
          <cell r="QB1336">
            <v>62.673630000000003</v>
          </cell>
          <cell r="QC1336">
            <v>62.673630000000003</v>
          </cell>
          <cell r="QD1336">
            <v>0</v>
          </cell>
          <cell r="QE1336">
            <v>0</v>
          </cell>
          <cell r="QM1336">
            <v>0</v>
          </cell>
          <cell r="QN1336">
            <v>0</v>
          </cell>
          <cell r="QO1336">
            <v>0</v>
          </cell>
          <cell r="QP1336">
            <v>0</v>
          </cell>
          <cell r="QQ1336">
            <v>0</v>
          </cell>
          <cell r="QR1336">
            <v>0</v>
          </cell>
          <cell r="QZ1336">
            <v>0</v>
          </cell>
          <cell r="RA1336">
            <v>0</v>
          </cell>
          <cell r="RB1336">
            <v>0</v>
          </cell>
          <cell r="RC1336">
            <v>0</v>
          </cell>
          <cell r="RD1336">
            <v>0</v>
          </cell>
          <cell r="RE1336">
            <v>0</v>
          </cell>
          <cell r="RP1336">
            <v>0</v>
          </cell>
          <cell r="SA1336">
            <v>0</v>
          </cell>
          <cell r="AOM1336" t="str">
            <v>Сводка затрат</v>
          </cell>
        </row>
        <row r="1337">
          <cell r="B1337" t="str">
            <v>Реконструкция ТП 10/0,4 кВ №293 с заменой рубильника (2 шт.) в г.Ухта (для технологического присоединения ВРУ нежилого здания) (от 10.06.2014 №56-01531Ц/14)</v>
          </cell>
          <cell r="C1337" t="str">
            <v>I_000-54-1-03.31-0032</v>
          </cell>
          <cell r="K1337">
            <v>2016</v>
          </cell>
          <cell r="V1337">
            <v>0</v>
          </cell>
          <cell r="CC1337">
            <v>34.278179999999999</v>
          </cell>
          <cell r="DG1337">
            <v>0</v>
          </cell>
          <cell r="EK1337">
            <v>0</v>
          </cell>
          <cell r="OJ1337">
            <v>0</v>
          </cell>
          <cell r="OP1337">
            <v>30.28105</v>
          </cell>
          <cell r="OQ1337">
            <v>0</v>
          </cell>
          <cell r="OR1337">
            <v>30.28105</v>
          </cell>
          <cell r="OS1337">
            <v>0</v>
          </cell>
          <cell r="OZ1337">
            <v>0</v>
          </cell>
          <cell r="PD1337">
            <v>30.28105</v>
          </cell>
          <cell r="PF1337">
            <v>0</v>
          </cell>
          <cell r="PH1337">
            <v>0</v>
          </cell>
          <cell r="PZ1337">
            <v>0</v>
          </cell>
          <cell r="QA1337">
            <v>0</v>
          </cell>
          <cell r="QB1337">
            <v>8.0747699999999991</v>
          </cell>
          <cell r="QC1337">
            <v>8.0747699999999991</v>
          </cell>
          <cell r="QD1337">
            <v>0</v>
          </cell>
          <cell r="QE1337">
            <v>0</v>
          </cell>
          <cell r="QM1337">
            <v>0</v>
          </cell>
          <cell r="QN1337">
            <v>0</v>
          </cell>
          <cell r="QO1337">
            <v>0</v>
          </cell>
          <cell r="QP1337">
            <v>0</v>
          </cell>
          <cell r="QQ1337">
            <v>0</v>
          </cell>
          <cell r="QR1337">
            <v>0</v>
          </cell>
          <cell r="QZ1337">
            <v>0</v>
          </cell>
          <cell r="RA1337">
            <v>0</v>
          </cell>
          <cell r="RB1337">
            <v>0</v>
          </cell>
          <cell r="RC1337">
            <v>0</v>
          </cell>
          <cell r="RD1337">
            <v>0</v>
          </cell>
          <cell r="RE1337">
            <v>0</v>
          </cell>
          <cell r="RP1337">
            <v>0</v>
          </cell>
          <cell r="SA1337">
            <v>0</v>
          </cell>
          <cell r="AOM1337" t="str">
            <v>Расчет стоимости</v>
          </cell>
        </row>
        <row r="1338">
          <cell r="B1338"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1338" t="str">
            <v>I_000-54-1-03.31-0017</v>
          </cell>
          <cell r="K1338">
            <v>2016</v>
          </cell>
          <cell r="V1338">
            <v>24.090689999999999</v>
          </cell>
          <cell r="CC1338">
            <v>0</v>
          </cell>
          <cell r="DG1338">
            <v>0</v>
          </cell>
          <cell r="EK1338">
            <v>0</v>
          </cell>
          <cell r="OJ1338">
            <v>21.140340000000002</v>
          </cell>
          <cell r="OP1338">
            <v>21.140340000000002</v>
          </cell>
          <cell r="OQ1338">
            <v>0</v>
          </cell>
          <cell r="OR1338">
            <v>21.140340000000002</v>
          </cell>
          <cell r="OS1338">
            <v>0</v>
          </cell>
          <cell r="OZ1338">
            <v>0</v>
          </cell>
          <cell r="PD1338">
            <v>0</v>
          </cell>
          <cell r="PF1338">
            <v>0</v>
          </cell>
          <cell r="PH1338">
            <v>0</v>
          </cell>
          <cell r="PZ1338">
            <v>4.7494800000000001</v>
          </cell>
          <cell r="QA1338">
            <v>0</v>
          </cell>
          <cell r="QB1338">
            <v>0</v>
          </cell>
          <cell r="QC1338">
            <v>0</v>
          </cell>
          <cell r="QD1338">
            <v>0</v>
          </cell>
          <cell r="QE1338">
            <v>0</v>
          </cell>
          <cell r="QM1338">
            <v>0</v>
          </cell>
          <cell r="QN1338">
            <v>0</v>
          </cell>
          <cell r="QO1338">
            <v>0</v>
          </cell>
          <cell r="QP1338">
            <v>0</v>
          </cell>
          <cell r="QQ1338">
            <v>0</v>
          </cell>
          <cell r="QR1338">
            <v>0</v>
          </cell>
          <cell r="QZ1338">
            <v>0</v>
          </cell>
          <cell r="RA1338">
            <v>0</v>
          </cell>
          <cell r="RB1338">
            <v>0</v>
          </cell>
          <cell r="RC1338">
            <v>0</v>
          </cell>
          <cell r="RD1338">
            <v>0</v>
          </cell>
          <cell r="RE1338">
            <v>0</v>
          </cell>
          <cell r="RP1338">
            <v>0</v>
          </cell>
          <cell r="SA1338">
            <v>0</v>
          </cell>
          <cell r="AOM1338" t="str">
            <v>Расчет стоимости</v>
          </cell>
        </row>
        <row r="1339">
          <cell r="B1339" t="str">
            <v>Техническое перевооружение ТП 6/0,4 кВ "СОИМ": замена трансформаторов тока (6 шт.) г.Воркута РК (ООО "Премьер-кино", Дог:№56-00738В/15 от 06.04.15)</v>
          </cell>
          <cell r="C1339" t="str">
            <v>I_002-51-1-03.32-0218</v>
          </cell>
          <cell r="K1339">
            <v>2016</v>
          </cell>
          <cell r="V1339">
            <v>9.5575799999999997</v>
          </cell>
          <cell r="CC1339">
            <v>0</v>
          </cell>
          <cell r="DG1339">
            <v>0</v>
          </cell>
          <cell r="EK1339">
            <v>0</v>
          </cell>
          <cell r="OJ1339">
            <v>8.3224099999999996</v>
          </cell>
          <cell r="OP1339">
            <v>8.3224099999999996</v>
          </cell>
          <cell r="OQ1339">
            <v>0</v>
          </cell>
          <cell r="OR1339">
            <v>8.3224099999999996</v>
          </cell>
          <cell r="OS1339">
            <v>0</v>
          </cell>
          <cell r="OZ1339">
            <v>0</v>
          </cell>
          <cell r="PD1339">
            <v>0</v>
          </cell>
          <cell r="PF1339">
            <v>0</v>
          </cell>
          <cell r="PH1339">
            <v>0</v>
          </cell>
          <cell r="PZ1339">
            <v>0</v>
          </cell>
          <cell r="QA1339">
            <v>1.46035</v>
          </cell>
          <cell r="QB1339">
            <v>0</v>
          </cell>
          <cell r="QC1339">
            <v>0</v>
          </cell>
          <cell r="QD1339">
            <v>0</v>
          </cell>
          <cell r="QE1339">
            <v>0</v>
          </cell>
          <cell r="QM1339">
            <v>0</v>
          </cell>
          <cell r="QN1339">
            <v>0</v>
          </cell>
          <cell r="QO1339">
            <v>0</v>
          </cell>
          <cell r="QP1339">
            <v>0</v>
          </cell>
          <cell r="QQ1339">
            <v>0</v>
          </cell>
          <cell r="QR1339">
            <v>0</v>
          </cell>
          <cell r="QZ1339">
            <v>0</v>
          </cell>
          <cell r="RA1339">
            <v>0</v>
          </cell>
          <cell r="RB1339">
            <v>0</v>
          </cell>
          <cell r="RC1339">
            <v>0</v>
          </cell>
          <cell r="RD1339">
            <v>0</v>
          </cell>
          <cell r="RE1339">
            <v>0</v>
          </cell>
          <cell r="RP1339">
            <v>0</v>
          </cell>
          <cell r="SA1339">
            <v>0</v>
          </cell>
          <cell r="AOM1339" t="str">
            <v>Расчет стоимости</v>
          </cell>
        </row>
        <row r="1340">
          <cell r="B1340"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1340" t="str">
            <v>I_000-55-2-01.32-0068</v>
          </cell>
          <cell r="K1340">
            <v>2017</v>
          </cell>
          <cell r="S1340" t="str">
            <v>Февраль 2016</v>
          </cell>
          <cell r="V1340">
            <v>0</v>
          </cell>
          <cell r="CC1340">
            <v>1878.9807000000001</v>
          </cell>
          <cell r="DG1340">
            <v>0</v>
          </cell>
          <cell r="EK1340">
            <v>0</v>
          </cell>
          <cell r="OJ1340">
            <v>0</v>
          </cell>
          <cell r="OP1340">
            <v>1598.79503</v>
          </cell>
          <cell r="OQ1340">
            <v>260</v>
          </cell>
          <cell r="OR1340">
            <v>721.87494000000004</v>
          </cell>
          <cell r="OS1340">
            <v>475.69499999999999</v>
          </cell>
          <cell r="OZ1340">
            <v>0</v>
          </cell>
          <cell r="PD1340">
            <v>1598.79503</v>
          </cell>
          <cell r="PF1340">
            <v>0</v>
          </cell>
          <cell r="PH1340">
            <v>0</v>
          </cell>
          <cell r="PZ1340">
            <v>0</v>
          </cell>
          <cell r="QA1340">
            <v>0</v>
          </cell>
          <cell r="QB1340">
            <v>32.207979999999999</v>
          </cell>
          <cell r="QC1340">
            <v>32.207979999999999</v>
          </cell>
          <cell r="QD1340">
            <v>0</v>
          </cell>
          <cell r="QE1340">
            <v>0</v>
          </cell>
          <cell r="QM1340">
            <v>0</v>
          </cell>
          <cell r="QN1340">
            <v>0</v>
          </cell>
          <cell r="QO1340">
            <v>0</v>
          </cell>
          <cell r="QP1340">
            <v>0</v>
          </cell>
          <cell r="QQ1340">
            <v>0</v>
          </cell>
          <cell r="QR1340">
            <v>0</v>
          </cell>
          <cell r="QZ1340">
            <v>0</v>
          </cell>
          <cell r="RA1340">
            <v>0</v>
          </cell>
          <cell r="RB1340">
            <v>10</v>
          </cell>
          <cell r="RC1340">
            <v>10</v>
          </cell>
          <cell r="RD1340">
            <v>0</v>
          </cell>
          <cell r="RE1340">
            <v>0</v>
          </cell>
          <cell r="RP1340">
            <v>0</v>
          </cell>
          <cell r="SA1340">
            <v>0</v>
          </cell>
          <cell r="AOM1340" t="str">
            <v>Сводка затрат</v>
          </cell>
        </row>
        <row r="1341">
          <cell r="B1341"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1341" t="str">
            <v>I_000-55-2-01.41-1933</v>
          </cell>
          <cell r="K1341">
            <v>2017</v>
          </cell>
          <cell r="V1341">
            <v>0</v>
          </cell>
          <cell r="CC1341">
            <v>123.49139</v>
          </cell>
          <cell r="DG1341">
            <v>0</v>
          </cell>
          <cell r="EK1341">
            <v>0</v>
          </cell>
          <cell r="OJ1341">
            <v>0</v>
          </cell>
          <cell r="OP1341">
            <v>105.89312</v>
          </cell>
          <cell r="OQ1341">
            <v>0</v>
          </cell>
          <cell r="OR1341">
            <v>105.39312000000001</v>
          </cell>
          <cell r="OS1341">
            <v>0</v>
          </cell>
          <cell r="OZ1341">
            <v>0</v>
          </cell>
          <cell r="PD1341">
            <v>105.89312</v>
          </cell>
          <cell r="PF1341">
            <v>0</v>
          </cell>
          <cell r="PH1341">
            <v>0</v>
          </cell>
          <cell r="PZ1341">
            <v>0</v>
          </cell>
          <cell r="QA1341">
            <v>0</v>
          </cell>
          <cell r="QB1341">
            <v>8.1249300000000009</v>
          </cell>
          <cell r="QC1341">
            <v>8.1249300000000009</v>
          </cell>
          <cell r="QD1341">
            <v>0</v>
          </cell>
          <cell r="QE1341">
            <v>0</v>
          </cell>
          <cell r="QM1341">
            <v>0</v>
          </cell>
          <cell r="QN1341">
            <v>0</v>
          </cell>
          <cell r="QO1341">
            <v>0</v>
          </cell>
          <cell r="QP1341">
            <v>0</v>
          </cell>
          <cell r="QQ1341">
            <v>0</v>
          </cell>
          <cell r="QR1341">
            <v>0</v>
          </cell>
          <cell r="QZ1341">
            <v>0</v>
          </cell>
          <cell r="RA1341">
            <v>0</v>
          </cell>
          <cell r="RB1341">
            <v>0</v>
          </cell>
          <cell r="RC1341">
            <v>0</v>
          </cell>
          <cell r="RD1341">
            <v>0</v>
          </cell>
          <cell r="RE1341">
            <v>0</v>
          </cell>
          <cell r="RP1341">
            <v>0</v>
          </cell>
          <cell r="SA1341">
            <v>0</v>
          </cell>
          <cell r="AOM1341" t="str">
            <v>Расчет стоимости</v>
          </cell>
        </row>
        <row r="1342">
          <cell r="B1342" t="str">
            <v>Строительство ВЛ 0,4 кВ ф.9 и ф.12 от ТП 6/0,4 кВ №1708 в г.Емва Княжпогостского района (для ТП ГКУ РУ «КР Инвестстройцентр»)(от 01.09.2014 №56-02892Ю/14)(ВЛ 0,4 кВ - 0,74 км)</v>
          </cell>
          <cell r="C1342" t="str">
            <v>I_000-55-2-01.41-0913</v>
          </cell>
          <cell r="K1342">
            <v>2016</v>
          </cell>
          <cell r="S1342" t="str">
            <v>Сентябрь 2015</v>
          </cell>
          <cell r="V1342">
            <v>232.95495</v>
          </cell>
          <cell r="CC1342">
            <v>289.01578999999998</v>
          </cell>
          <cell r="DG1342">
            <v>0</v>
          </cell>
          <cell r="EK1342">
            <v>0</v>
          </cell>
          <cell r="OJ1342">
            <v>209.84604999999999</v>
          </cell>
          <cell r="OP1342">
            <v>462.44772</v>
          </cell>
          <cell r="OQ1342">
            <v>50</v>
          </cell>
          <cell r="OR1342">
            <v>412.44772</v>
          </cell>
          <cell r="OS1342">
            <v>0</v>
          </cell>
          <cell r="OZ1342">
            <v>0</v>
          </cell>
          <cell r="PD1342">
            <v>252.60167000000001</v>
          </cell>
          <cell r="PF1342">
            <v>0</v>
          </cell>
          <cell r="PH1342">
            <v>0</v>
          </cell>
          <cell r="PZ1342">
            <v>0</v>
          </cell>
          <cell r="QA1342">
            <v>31.463249999999995</v>
          </cell>
          <cell r="QB1342">
            <v>50.301009999999998</v>
          </cell>
          <cell r="QC1342">
            <v>50.301009999999998</v>
          </cell>
          <cell r="QD1342">
            <v>0</v>
          </cell>
          <cell r="QE1342">
            <v>0</v>
          </cell>
          <cell r="QM1342">
            <v>0</v>
          </cell>
          <cell r="QN1342">
            <v>0</v>
          </cell>
          <cell r="QO1342">
            <v>0</v>
          </cell>
          <cell r="QP1342">
            <v>0</v>
          </cell>
          <cell r="QQ1342">
            <v>0</v>
          </cell>
          <cell r="QR1342">
            <v>0</v>
          </cell>
          <cell r="QZ1342">
            <v>0</v>
          </cell>
          <cell r="RA1342">
            <v>50</v>
          </cell>
          <cell r="RB1342">
            <v>0</v>
          </cell>
          <cell r="RC1342">
            <v>0</v>
          </cell>
          <cell r="RD1342">
            <v>0</v>
          </cell>
          <cell r="RE1342">
            <v>0</v>
          </cell>
          <cell r="RP1342">
            <v>0</v>
          </cell>
          <cell r="SA1342">
            <v>0</v>
          </cell>
          <cell r="AOM1342" t="str">
            <v>Сводка затрат</v>
          </cell>
        </row>
        <row r="1343">
          <cell r="B1343" t="str">
            <v>Строительство ВЛ 0,4 кВ ТП 10/0,4 кВ №60 г. Воркута Республики Коми (Айкхофф Дог. № 56-03615В/14 от 05.11.14.)(ВЛ 0,4 кВ - 0,213 км)</v>
          </cell>
          <cell r="C1343" t="str">
            <v>I_000-51-2-01.41-0029</v>
          </cell>
          <cell r="K1343">
            <v>2016</v>
          </cell>
          <cell r="S1343" t="str">
            <v>Май 2016</v>
          </cell>
          <cell r="V1343">
            <v>0</v>
          </cell>
          <cell r="CC1343">
            <v>536.00784999999996</v>
          </cell>
          <cell r="DG1343">
            <v>0</v>
          </cell>
          <cell r="EK1343">
            <v>0</v>
          </cell>
          <cell r="OJ1343">
            <v>0</v>
          </cell>
          <cell r="OP1343">
            <v>481.38163000000003</v>
          </cell>
          <cell r="OQ1343">
            <v>0</v>
          </cell>
          <cell r="OR1343">
            <v>481.38163000000003</v>
          </cell>
          <cell r="OS1343">
            <v>0</v>
          </cell>
          <cell r="OZ1343">
            <v>0</v>
          </cell>
          <cell r="PD1343">
            <v>481.38162999999997</v>
          </cell>
          <cell r="PF1343">
            <v>0</v>
          </cell>
          <cell r="PH1343">
            <v>0</v>
          </cell>
          <cell r="PZ1343">
            <v>0</v>
          </cell>
          <cell r="QA1343">
            <v>0</v>
          </cell>
          <cell r="QB1343">
            <v>177.90261000000001</v>
          </cell>
          <cell r="QC1343">
            <v>177.90261000000001</v>
          </cell>
          <cell r="QD1343">
            <v>0</v>
          </cell>
          <cell r="QE1343">
            <v>0</v>
          </cell>
          <cell r="QM1343">
            <v>0</v>
          </cell>
          <cell r="QN1343">
            <v>0</v>
          </cell>
          <cell r="QO1343">
            <v>0</v>
          </cell>
          <cell r="QP1343">
            <v>0</v>
          </cell>
          <cell r="QQ1343">
            <v>0</v>
          </cell>
          <cell r="QR1343">
            <v>0</v>
          </cell>
          <cell r="QZ1343">
            <v>0</v>
          </cell>
          <cell r="RA1343">
            <v>0</v>
          </cell>
          <cell r="RB1343">
            <v>0</v>
          </cell>
          <cell r="RC1343">
            <v>0</v>
          </cell>
          <cell r="RD1343">
            <v>0</v>
          </cell>
          <cell r="RE1343">
            <v>0</v>
          </cell>
          <cell r="RP1343">
            <v>0</v>
          </cell>
          <cell r="SA1343">
            <v>0</v>
          </cell>
          <cell r="AOM1343" t="str">
            <v>Сводка затрат</v>
          </cell>
        </row>
        <row r="1344">
          <cell r="B1344" t="str">
            <v>Строительство КЛ 10 кВ "РП №3 яч. 9-ТП №198" г.Сыктывкар (для ТП ж.к. "Лондон") (№56-00515С/14 от 21.05.2014)(КЛ 10 кВ - 0,3 км)</v>
          </cell>
          <cell r="C1344" t="str">
            <v>I_000-53-2-02.31-0008</v>
          </cell>
          <cell r="K1344">
            <v>2016</v>
          </cell>
          <cell r="S1344" t="str">
            <v>Октябрь 2016</v>
          </cell>
          <cell r="V1344">
            <v>143.99729000000002</v>
          </cell>
          <cell r="CC1344">
            <v>678.80326000000002</v>
          </cell>
          <cell r="DG1344">
            <v>0</v>
          </cell>
          <cell r="EK1344">
            <v>0</v>
          </cell>
          <cell r="OJ1344">
            <v>143.99729000000013</v>
          </cell>
          <cell r="OP1344">
            <v>719.25429000000008</v>
          </cell>
          <cell r="OQ1344">
            <v>95.901600000000002</v>
          </cell>
          <cell r="OR1344">
            <v>575.25699999999995</v>
          </cell>
          <cell r="OS1344">
            <v>0</v>
          </cell>
          <cell r="OZ1344">
            <v>0</v>
          </cell>
          <cell r="PD1344">
            <v>575.25699999999995</v>
          </cell>
          <cell r="PF1344">
            <v>0</v>
          </cell>
          <cell r="PH1344">
            <v>0</v>
          </cell>
          <cell r="PZ1344">
            <v>0</v>
          </cell>
          <cell r="QA1344">
            <v>67.901600000000002</v>
          </cell>
          <cell r="QB1344">
            <v>0</v>
          </cell>
          <cell r="QC1344">
            <v>0</v>
          </cell>
          <cell r="QD1344">
            <v>0</v>
          </cell>
          <cell r="QE1344">
            <v>0</v>
          </cell>
          <cell r="QM1344">
            <v>0</v>
          </cell>
          <cell r="QN1344">
            <v>0</v>
          </cell>
          <cell r="QO1344">
            <v>0</v>
          </cell>
          <cell r="QP1344">
            <v>0</v>
          </cell>
          <cell r="QQ1344">
            <v>0</v>
          </cell>
          <cell r="QR1344">
            <v>0</v>
          </cell>
          <cell r="QZ1344">
            <v>40</v>
          </cell>
          <cell r="RA1344">
            <v>36.095689999999998</v>
          </cell>
          <cell r="RB1344">
            <v>0</v>
          </cell>
          <cell r="RC1344">
            <v>0</v>
          </cell>
          <cell r="RD1344">
            <v>0</v>
          </cell>
          <cell r="RE1344">
            <v>0</v>
          </cell>
          <cell r="RP1344">
            <v>0</v>
          </cell>
          <cell r="SA1344">
            <v>0</v>
          </cell>
          <cell r="AOM1344" t="str">
            <v>Сводка затрат</v>
          </cell>
        </row>
        <row r="1345">
          <cell r="B1345"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1345" t="str">
            <v>I_000-54-2-02.41-0027</v>
          </cell>
          <cell r="K1345">
            <v>2016</v>
          </cell>
          <cell r="S1345" t="str">
            <v>Ноябрь 2015</v>
          </cell>
          <cell r="V1345">
            <v>10</v>
          </cell>
          <cell r="CC1345">
            <v>276.70882</v>
          </cell>
          <cell r="DG1345">
            <v>0</v>
          </cell>
          <cell r="EK1345">
            <v>0</v>
          </cell>
          <cell r="OJ1345">
            <v>10</v>
          </cell>
          <cell r="OP1345">
            <v>244.499</v>
          </cell>
          <cell r="OQ1345">
            <v>10</v>
          </cell>
          <cell r="OR1345">
            <v>234.499</v>
          </cell>
          <cell r="OS1345">
            <v>0</v>
          </cell>
          <cell r="OZ1345">
            <v>0</v>
          </cell>
          <cell r="PD1345">
            <v>234.499</v>
          </cell>
          <cell r="PF1345">
            <v>0</v>
          </cell>
          <cell r="PH1345">
            <v>0</v>
          </cell>
          <cell r="PZ1345">
            <v>0</v>
          </cell>
          <cell r="QA1345">
            <v>10</v>
          </cell>
          <cell r="QB1345">
            <v>0</v>
          </cell>
          <cell r="QC1345">
            <v>0</v>
          </cell>
          <cell r="QD1345">
            <v>0</v>
          </cell>
          <cell r="QE1345">
            <v>0</v>
          </cell>
          <cell r="QM1345">
            <v>0</v>
          </cell>
          <cell r="QN1345">
            <v>0</v>
          </cell>
          <cell r="QO1345">
            <v>0</v>
          </cell>
          <cell r="QP1345">
            <v>0</v>
          </cell>
          <cell r="QQ1345">
            <v>0</v>
          </cell>
          <cell r="QR1345">
            <v>0</v>
          </cell>
          <cell r="QZ1345">
            <v>0</v>
          </cell>
          <cell r="RA1345">
            <v>0</v>
          </cell>
          <cell r="RB1345">
            <v>0</v>
          </cell>
          <cell r="RC1345">
            <v>0</v>
          </cell>
          <cell r="RD1345">
            <v>0</v>
          </cell>
          <cell r="RE1345">
            <v>0</v>
          </cell>
          <cell r="RP1345">
            <v>0</v>
          </cell>
          <cell r="SA1345">
            <v>0</v>
          </cell>
          <cell r="AOM1345" t="str">
            <v>Сводка затрат</v>
          </cell>
        </row>
        <row r="1346">
          <cell r="B1346" t="str">
            <v>Строительство 2КЛ 0,4 кВ "Новая" от ТП 10/0,4 кВ №181 до к/с "ул. Катаева, 37" г.Сыктывкар Республики Коми (Дет.сад №100 Дог.№56-00864С/15 от 15.04.2015)(КЛ 0,4 кВ - 0,42 км)</v>
          </cell>
          <cell r="C1346" t="str">
            <v>I_002-53-2-02.41-0484</v>
          </cell>
          <cell r="K1346">
            <v>2016</v>
          </cell>
          <cell r="S1346" t="str">
            <v>Январь 2016</v>
          </cell>
          <cell r="V1346">
            <v>0</v>
          </cell>
          <cell r="CC1346">
            <v>1018.53755</v>
          </cell>
          <cell r="DG1346">
            <v>0</v>
          </cell>
          <cell r="EK1346">
            <v>0</v>
          </cell>
          <cell r="OJ1346">
            <v>0</v>
          </cell>
          <cell r="OP1346">
            <v>1018.53755</v>
          </cell>
          <cell r="OQ1346">
            <v>76</v>
          </cell>
          <cell r="OR1346">
            <v>900.00755000000004</v>
          </cell>
          <cell r="OS1346">
            <v>0</v>
          </cell>
          <cell r="OZ1346">
            <v>0</v>
          </cell>
          <cell r="PD1346">
            <v>1018.53755</v>
          </cell>
          <cell r="PF1346">
            <v>0</v>
          </cell>
          <cell r="PH1346">
            <v>0</v>
          </cell>
          <cell r="PZ1346">
            <v>0</v>
          </cell>
          <cell r="QA1346">
            <v>0</v>
          </cell>
          <cell r="QB1346">
            <v>42.53</v>
          </cell>
          <cell r="QC1346">
            <v>42.53</v>
          </cell>
          <cell r="QD1346">
            <v>0</v>
          </cell>
          <cell r="QE1346">
            <v>0</v>
          </cell>
          <cell r="QM1346">
            <v>0</v>
          </cell>
          <cell r="QN1346">
            <v>0</v>
          </cell>
          <cell r="QO1346">
            <v>0</v>
          </cell>
          <cell r="QP1346">
            <v>0</v>
          </cell>
          <cell r="QQ1346">
            <v>0</v>
          </cell>
          <cell r="QR1346">
            <v>0</v>
          </cell>
          <cell r="QZ1346">
            <v>0</v>
          </cell>
          <cell r="RA1346">
            <v>0</v>
          </cell>
          <cell r="RB1346">
            <v>976.00755000000004</v>
          </cell>
          <cell r="RC1346">
            <v>976.00755000000004</v>
          </cell>
          <cell r="RD1346">
            <v>0</v>
          </cell>
          <cell r="RE1346">
            <v>0</v>
          </cell>
          <cell r="RP1346">
            <v>0</v>
          </cell>
          <cell r="SA1346">
            <v>0</v>
          </cell>
          <cell r="AOM1346" t="str">
            <v>Сводка затрат</v>
          </cell>
        </row>
        <row r="1347">
          <cell r="B1347"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1347" t="str">
            <v>I_002-51-2-02.41-0274</v>
          </cell>
          <cell r="K1347">
            <v>2016</v>
          </cell>
          <cell r="S1347" t="str">
            <v>Декабрь 2015</v>
          </cell>
          <cell r="V1347">
            <v>159.68561</v>
          </cell>
          <cell r="CC1347">
            <v>0</v>
          </cell>
          <cell r="DG1347">
            <v>0</v>
          </cell>
          <cell r="EK1347">
            <v>0</v>
          </cell>
          <cell r="OJ1347">
            <v>154.71068</v>
          </cell>
          <cell r="OP1347">
            <v>154.71068</v>
          </cell>
          <cell r="OQ1347">
            <v>120</v>
          </cell>
          <cell r="OR1347">
            <v>34.710680000000004</v>
          </cell>
          <cell r="OS1347">
            <v>0</v>
          </cell>
          <cell r="OZ1347">
            <v>0</v>
          </cell>
          <cell r="PD1347">
            <v>0</v>
          </cell>
          <cell r="PF1347">
            <v>0</v>
          </cell>
          <cell r="PH1347">
            <v>0</v>
          </cell>
          <cell r="PZ1347">
            <v>0</v>
          </cell>
          <cell r="QA1347">
            <v>127.07219000000001</v>
          </cell>
          <cell r="QB1347">
            <v>0</v>
          </cell>
          <cell r="QC1347">
            <v>0</v>
          </cell>
          <cell r="QD1347">
            <v>0</v>
          </cell>
          <cell r="QE1347">
            <v>0</v>
          </cell>
          <cell r="QM1347">
            <v>0</v>
          </cell>
          <cell r="QN1347">
            <v>0</v>
          </cell>
          <cell r="QO1347">
            <v>0</v>
          </cell>
          <cell r="QP1347">
            <v>0</v>
          </cell>
          <cell r="QQ1347">
            <v>0</v>
          </cell>
          <cell r="QR1347">
            <v>0</v>
          </cell>
          <cell r="QZ1347">
            <v>0</v>
          </cell>
          <cell r="RA1347">
            <v>0</v>
          </cell>
          <cell r="RB1347">
            <v>0</v>
          </cell>
          <cell r="RC1347">
            <v>0</v>
          </cell>
          <cell r="RD1347">
            <v>0</v>
          </cell>
          <cell r="RE1347">
            <v>0</v>
          </cell>
          <cell r="RP1347">
            <v>0</v>
          </cell>
          <cell r="SA1347">
            <v>0</v>
          </cell>
          <cell r="AOM1347" t="str">
            <v>Сводка затрат</v>
          </cell>
        </row>
        <row r="1348">
          <cell r="B1348"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1348" t="str">
            <v>I_000-54-2-01.33-0204</v>
          </cell>
          <cell r="K1348">
            <v>0</v>
          </cell>
          <cell r="V1348">
            <v>0</v>
          </cell>
          <cell r="CC1348">
            <v>44</v>
          </cell>
          <cell r="DG1348">
            <v>0</v>
          </cell>
          <cell r="EK1348">
            <v>0</v>
          </cell>
          <cell r="OJ1348">
            <v>0</v>
          </cell>
          <cell r="OP1348">
            <v>44</v>
          </cell>
          <cell r="OQ1348">
            <v>44</v>
          </cell>
          <cell r="OR1348">
            <v>0</v>
          </cell>
          <cell r="OS1348">
            <v>0</v>
          </cell>
          <cell r="OZ1348">
            <v>0</v>
          </cell>
          <cell r="PD1348">
            <v>44</v>
          </cell>
          <cell r="PF1348">
            <v>0</v>
          </cell>
          <cell r="PH1348">
            <v>0</v>
          </cell>
          <cell r="PZ1348">
            <v>0</v>
          </cell>
          <cell r="QA1348">
            <v>0</v>
          </cell>
          <cell r="QB1348">
            <v>44</v>
          </cell>
          <cell r="QC1348">
            <v>44</v>
          </cell>
          <cell r="QD1348">
            <v>0</v>
          </cell>
          <cell r="QE1348">
            <v>0</v>
          </cell>
          <cell r="QM1348">
            <v>0</v>
          </cell>
          <cell r="QN1348">
            <v>0</v>
          </cell>
          <cell r="QO1348">
            <v>0</v>
          </cell>
          <cell r="QP1348">
            <v>0</v>
          </cell>
          <cell r="QQ1348">
            <v>0</v>
          </cell>
          <cell r="QR1348">
            <v>0</v>
          </cell>
          <cell r="QZ1348">
            <v>0</v>
          </cell>
          <cell r="RA1348">
            <v>0</v>
          </cell>
          <cell r="RB1348">
            <v>0</v>
          </cell>
          <cell r="RC1348">
            <v>0</v>
          </cell>
          <cell r="RD1348">
            <v>0</v>
          </cell>
          <cell r="RE1348">
            <v>0</v>
          </cell>
          <cell r="RP1348">
            <v>0</v>
          </cell>
          <cell r="SA1348">
            <v>0</v>
          </cell>
          <cell r="AOM1348" t="str">
            <v>Сметный расчет</v>
          </cell>
        </row>
        <row r="1349">
          <cell r="B1349"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1349" t="str">
            <v>I_000-54-2-01.33-0205</v>
          </cell>
          <cell r="K1349">
            <v>0</v>
          </cell>
          <cell r="V1349">
            <v>0</v>
          </cell>
          <cell r="CC1349">
            <v>49.062919999999998</v>
          </cell>
          <cell r="DG1349">
            <v>0</v>
          </cell>
          <cell r="EK1349">
            <v>0</v>
          </cell>
          <cell r="OJ1349">
            <v>0</v>
          </cell>
          <cell r="OP1349">
            <v>49.062919999999998</v>
          </cell>
          <cell r="OQ1349">
            <v>49.062919999999998</v>
          </cell>
          <cell r="OR1349">
            <v>0</v>
          </cell>
          <cell r="OS1349">
            <v>0</v>
          </cell>
          <cell r="OZ1349">
            <v>0</v>
          </cell>
          <cell r="PD1349">
            <v>49.062919999999998</v>
          </cell>
          <cell r="PF1349">
            <v>0</v>
          </cell>
          <cell r="PH1349">
            <v>0</v>
          </cell>
          <cell r="PZ1349">
            <v>0</v>
          </cell>
          <cell r="QA1349">
            <v>0</v>
          </cell>
          <cell r="QB1349">
            <v>49.062919999999998</v>
          </cell>
          <cell r="QC1349">
            <v>49.062919999999998</v>
          </cell>
          <cell r="QD1349">
            <v>0</v>
          </cell>
          <cell r="QE1349">
            <v>0</v>
          </cell>
          <cell r="QM1349">
            <v>0</v>
          </cell>
          <cell r="QN1349">
            <v>0</v>
          </cell>
          <cell r="QO1349">
            <v>0</v>
          </cell>
          <cell r="QP1349">
            <v>0</v>
          </cell>
          <cell r="QQ1349">
            <v>0</v>
          </cell>
          <cell r="QR1349">
            <v>0</v>
          </cell>
          <cell r="QZ1349">
            <v>0</v>
          </cell>
          <cell r="RA1349">
            <v>0</v>
          </cell>
          <cell r="RB1349">
            <v>0</v>
          </cell>
          <cell r="RC1349">
            <v>0</v>
          </cell>
          <cell r="RD1349">
            <v>0</v>
          </cell>
          <cell r="RE1349">
            <v>0</v>
          </cell>
          <cell r="RP1349">
            <v>0</v>
          </cell>
          <cell r="SA1349">
            <v>0</v>
          </cell>
          <cell r="AOM1349" t="str">
            <v>Сметный расчет</v>
          </cell>
        </row>
        <row r="1350">
          <cell r="B1350"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1350" t="str">
            <v>I_000-53-2-02.41-0071</v>
          </cell>
          <cell r="K1350">
            <v>0</v>
          </cell>
          <cell r="V1350">
            <v>6.7199999999999989</v>
          </cell>
          <cell r="CC1350">
            <v>73</v>
          </cell>
          <cell r="DG1350">
            <v>0</v>
          </cell>
          <cell r="EK1350">
            <v>0</v>
          </cell>
          <cell r="OJ1350">
            <v>69.72</v>
          </cell>
          <cell r="OP1350">
            <v>79.72</v>
          </cell>
          <cell r="OQ1350">
            <v>63</v>
          </cell>
          <cell r="OR1350">
            <v>0</v>
          </cell>
          <cell r="OS1350">
            <v>0</v>
          </cell>
          <cell r="OZ1350">
            <v>0</v>
          </cell>
          <cell r="PD1350">
            <v>10</v>
          </cell>
          <cell r="PF1350">
            <v>0</v>
          </cell>
          <cell r="PH1350">
            <v>0</v>
          </cell>
          <cell r="PZ1350">
            <v>0</v>
          </cell>
          <cell r="QA1350">
            <v>6.7199999999999989</v>
          </cell>
          <cell r="QB1350">
            <v>10</v>
          </cell>
          <cell r="QC1350">
            <v>10</v>
          </cell>
          <cell r="QD1350">
            <v>0</v>
          </cell>
          <cell r="QE1350">
            <v>0</v>
          </cell>
          <cell r="QM1350">
            <v>0</v>
          </cell>
          <cell r="QN1350">
            <v>0</v>
          </cell>
          <cell r="QO1350">
            <v>0</v>
          </cell>
          <cell r="QP1350">
            <v>0</v>
          </cell>
          <cell r="QQ1350">
            <v>0</v>
          </cell>
          <cell r="QR1350">
            <v>0</v>
          </cell>
          <cell r="QZ1350">
            <v>0</v>
          </cell>
          <cell r="RA1350">
            <v>63</v>
          </cell>
          <cell r="RB1350">
            <v>0</v>
          </cell>
          <cell r="RC1350">
            <v>0</v>
          </cell>
          <cell r="RD1350">
            <v>0</v>
          </cell>
          <cell r="RE1350">
            <v>0</v>
          </cell>
          <cell r="RP1350">
            <v>0</v>
          </cell>
          <cell r="SA1350">
            <v>0</v>
          </cell>
          <cell r="AOM1350" t="str">
            <v>Сметный расчет</v>
          </cell>
        </row>
        <row r="1351">
          <cell r="B1351" t="str">
            <v>Проект строительства 4КЛ 0,4 кВ от ТП №33 в г. Сыктывкар Республики Коми (Комижилстрой Дог. № 56-04438С/15 от 21.01.16)(КЛ 0,4 кВ - 0,424 км)</v>
          </cell>
          <cell r="C1351" t="str">
            <v>I_000-53-2-02.41-0492</v>
          </cell>
          <cell r="K1351">
            <v>0</v>
          </cell>
          <cell r="V1351">
            <v>0</v>
          </cell>
          <cell r="CC1351">
            <v>80.713999999999999</v>
          </cell>
          <cell r="DG1351">
            <v>-80.713999999999999</v>
          </cell>
          <cell r="EK1351">
            <v>0</v>
          </cell>
          <cell r="OJ1351">
            <v>0</v>
          </cell>
          <cell r="OP1351">
            <v>0</v>
          </cell>
          <cell r="OQ1351">
            <v>0</v>
          </cell>
          <cell r="OR1351">
            <v>0</v>
          </cell>
          <cell r="OS1351">
            <v>0</v>
          </cell>
          <cell r="OZ1351">
            <v>0</v>
          </cell>
          <cell r="PD1351">
            <v>80.713999999999999</v>
          </cell>
          <cell r="PF1351">
            <v>-80.713999999999999</v>
          </cell>
          <cell r="PH1351">
            <v>0</v>
          </cell>
          <cell r="PZ1351">
            <v>0</v>
          </cell>
          <cell r="QA1351">
            <v>0</v>
          </cell>
          <cell r="QB1351">
            <v>0</v>
          </cell>
          <cell r="QC1351">
            <v>1.714</v>
          </cell>
          <cell r="QD1351">
            <v>-1.714</v>
          </cell>
          <cell r="QE1351">
            <v>0</v>
          </cell>
          <cell r="QM1351">
            <v>0</v>
          </cell>
          <cell r="QN1351">
            <v>0</v>
          </cell>
          <cell r="QO1351">
            <v>0</v>
          </cell>
          <cell r="QP1351">
            <v>0</v>
          </cell>
          <cell r="QQ1351">
            <v>0</v>
          </cell>
          <cell r="QR1351">
            <v>0</v>
          </cell>
          <cell r="QZ1351">
            <v>0</v>
          </cell>
          <cell r="RA1351">
            <v>0</v>
          </cell>
          <cell r="RB1351">
            <v>0</v>
          </cell>
          <cell r="RC1351">
            <v>79</v>
          </cell>
          <cell r="RD1351">
            <v>-79</v>
          </cell>
          <cell r="RE1351">
            <v>0</v>
          </cell>
          <cell r="RP1351">
            <v>0</v>
          </cell>
          <cell r="SA1351">
            <v>0</v>
          </cell>
          <cell r="AOM1351" t="str">
            <v>Сметный расчет</v>
          </cell>
        </row>
        <row r="1352">
          <cell r="B1352"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1352" t="str">
            <v>I_000-53-2-03.31-0981</v>
          </cell>
          <cell r="K1352">
            <v>0</v>
          </cell>
          <cell r="V1352">
            <v>0</v>
          </cell>
          <cell r="CC1352">
            <v>467.52085</v>
          </cell>
          <cell r="DG1352">
            <v>0</v>
          </cell>
          <cell r="EK1352">
            <v>0</v>
          </cell>
          <cell r="OJ1352">
            <v>0</v>
          </cell>
          <cell r="OP1352">
            <v>467.52085</v>
          </cell>
          <cell r="OQ1352">
            <v>418.05385000000001</v>
          </cell>
          <cell r="OR1352">
            <v>0</v>
          </cell>
          <cell r="OS1352">
            <v>0</v>
          </cell>
          <cell r="OZ1352">
            <v>0</v>
          </cell>
          <cell r="PD1352">
            <v>467.52085</v>
          </cell>
          <cell r="PF1352">
            <v>0</v>
          </cell>
          <cell r="PH1352">
            <v>0</v>
          </cell>
          <cell r="PZ1352">
            <v>0</v>
          </cell>
          <cell r="QA1352">
            <v>0</v>
          </cell>
          <cell r="QB1352">
            <v>0</v>
          </cell>
          <cell r="QC1352">
            <v>0</v>
          </cell>
          <cell r="QD1352">
            <v>0</v>
          </cell>
          <cell r="QE1352">
            <v>0</v>
          </cell>
          <cell r="QM1352">
            <v>0</v>
          </cell>
          <cell r="QN1352">
            <v>0</v>
          </cell>
          <cell r="QO1352">
            <v>0</v>
          </cell>
          <cell r="QP1352">
            <v>0</v>
          </cell>
          <cell r="QQ1352">
            <v>0</v>
          </cell>
          <cell r="QR1352">
            <v>0</v>
          </cell>
          <cell r="QZ1352">
            <v>0</v>
          </cell>
          <cell r="RA1352">
            <v>0</v>
          </cell>
          <cell r="RB1352">
            <v>467.52085</v>
          </cell>
          <cell r="RC1352">
            <v>467.52085</v>
          </cell>
          <cell r="RD1352">
            <v>0</v>
          </cell>
          <cell r="RE1352">
            <v>0</v>
          </cell>
          <cell r="RP1352">
            <v>0</v>
          </cell>
          <cell r="SA1352">
            <v>0</v>
          </cell>
          <cell r="AOM1352" t="str">
            <v>Сметный расчет</v>
          </cell>
        </row>
        <row r="1353">
          <cell r="B1353"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1353" t="str">
            <v>I_000-54-2-03.31-0910</v>
          </cell>
          <cell r="K1353">
            <v>0</v>
          </cell>
          <cell r="V1353">
            <v>0</v>
          </cell>
          <cell r="CC1353">
            <v>0</v>
          </cell>
          <cell r="DG1353">
            <v>215.93413999999999</v>
          </cell>
          <cell r="EK1353">
            <v>0</v>
          </cell>
          <cell r="OJ1353">
            <v>0</v>
          </cell>
          <cell r="OP1353">
            <v>215.93414000000001</v>
          </cell>
          <cell r="OQ1353">
            <v>215.93414000000001</v>
          </cell>
          <cell r="OR1353">
            <v>0</v>
          </cell>
          <cell r="OS1353">
            <v>0</v>
          </cell>
          <cell r="OZ1353">
            <v>0</v>
          </cell>
          <cell r="PD1353">
            <v>0</v>
          </cell>
          <cell r="PF1353">
            <v>215.93414000000001</v>
          </cell>
          <cell r="PH1353">
            <v>0</v>
          </cell>
          <cell r="PZ1353">
            <v>0</v>
          </cell>
          <cell r="QA1353">
            <v>0</v>
          </cell>
          <cell r="QB1353">
            <v>215.93414000000001</v>
          </cell>
          <cell r="QC1353">
            <v>0</v>
          </cell>
          <cell r="QD1353">
            <v>215.93414000000001</v>
          </cell>
          <cell r="QE1353">
            <v>0</v>
          </cell>
          <cell r="QM1353">
            <v>0</v>
          </cell>
          <cell r="QN1353">
            <v>0</v>
          </cell>
          <cell r="QO1353">
            <v>0</v>
          </cell>
          <cell r="QP1353">
            <v>0</v>
          </cell>
          <cell r="QQ1353">
            <v>0</v>
          </cell>
          <cell r="QR1353">
            <v>0</v>
          </cell>
          <cell r="QZ1353">
            <v>0</v>
          </cell>
          <cell r="RA1353">
            <v>0</v>
          </cell>
          <cell r="RB1353">
            <v>0</v>
          </cell>
          <cell r="RC1353">
            <v>0</v>
          </cell>
          <cell r="RD1353">
            <v>0</v>
          </cell>
          <cell r="RE1353">
            <v>0</v>
          </cell>
          <cell r="RP1353">
            <v>0</v>
          </cell>
          <cell r="SA1353">
            <v>0</v>
          </cell>
          <cell r="AOM1353" t="str">
            <v>Сметный расчет</v>
          </cell>
        </row>
        <row r="1354">
          <cell r="B1354"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1354" t="str">
            <v>I_000-54-1-01.41-2645</v>
          </cell>
          <cell r="K1354">
            <v>2017</v>
          </cell>
          <cell r="S1354" t="str">
            <v>Апрель 2017</v>
          </cell>
          <cell r="V1354">
            <v>0</v>
          </cell>
          <cell r="CC1354">
            <v>22.9</v>
          </cell>
          <cell r="DG1354">
            <v>29.700240000000001</v>
          </cell>
          <cell r="EK1354">
            <v>0</v>
          </cell>
          <cell r="OJ1354">
            <v>0</v>
          </cell>
          <cell r="OP1354">
            <v>48.113160000000001</v>
          </cell>
          <cell r="OQ1354">
            <v>22.9</v>
          </cell>
          <cell r="OR1354">
            <v>25.213159999999998</v>
          </cell>
          <cell r="OS1354">
            <v>0</v>
          </cell>
          <cell r="OZ1354">
            <v>0</v>
          </cell>
          <cell r="PD1354">
            <v>22.9</v>
          </cell>
          <cell r="PF1354">
            <v>25.213159999999998</v>
          </cell>
          <cell r="PH1354">
            <v>0</v>
          </cell>
          <cell r="PZ1354">
            <v>0</v>
          </cell>
          <cell r="QA1354">
            <v>0</v>
          </cell>
          <cell r="QB1354">
            <v>23.184939999999997</v>
          </cell>
          <cell r="QC1354">
            <v>22.9</v>
          </cell>
          <cell r="QD1354">
            <v>0.28494000000000003</v>
          </cell>
          <cell r="QE1354">
            <v>0</v>
          </cell>
          <cell r="QM1354">
            <v>0</v>
          </cell>
          <cell r="QN1354">
            <v>0</v>
          </cell>
          <cell r="QO1354">
            <v>0</v>
          </cell>
          <cell r="QP1354">
            <v>0</v>
          </cell>
          <cell r="QQ1354">
            <v>0</v>
          </cell>
          <cell r="QR1354">
            <v>0</v>
          </cell>
          <cell r="QZ1354">
            <v>0</v>
          </cell>
          <cell r="RA1354">
            <v>0</v>
          </cell>
          <cell r="RB1354">
            <v>0</v>
          </cell>
          <cell r="RC1354">
            <v>0</v>
          </cell>
          <cell r="RD1354">
            <v>0</v>
          </cell>
          <cell r="RE1354">
            <v>0</v>
          </cell>
          <cell r="RP1354">
            <v>0</v>
          </cell>
          <cell r="SA1354">
            <v>0</v>
          </cell>
          <cell r="AOM1354" t="str">
            <v>Сводка затрат</v>
          </cell>
        </row>
        <row r="1355">
          <cell r="B1355"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1355" t="str">
            <v>I_002-52-1-03.21-0957</v>
          </cell>
          <cell r="K1355">
            <v>2017</v>
          </cell>
          <cell r="S1355" t="str">
            <v xml:space="preserve"> </v>
          </cell>
          <cell r="V1355">
            <v>0</v>
          </cell>
          <cell r="CC1355">
            <v>0</v>
          </cell>
          <cell r="DG1355">
            <v>65.175240000000002</v>
          </cell>
          <cell r="EK1355">
            <v>0</v>
          </cell>
          <cell r="OJ1355">
            <v>0</v>
          </cell>
          <cell r="OP1355">
            <v>56.646650000000001</v>
          </cell>
          <cell r="OQ1355">
            <v>0</v>
          </cell>
          <cell r="OR1355">
            <v>54.646650000000001</v>
          </cell>
          <cell r="OS1355">
            <v>0</v>
          </cell>
          <cell r="OZ1355">
            <v>0</v>
          </cell>
          <cell r="PD1355">
            <v>0</v>
          </cell>
          <cell r="PF1355">
            <v>56.646650000000001</v>
          </cell>
          <cell r="PH1355">
            <v>0</v>
          </cell>
          <cell r="PZ1355">
            <v>0</v>
          </cell>
          <cell r="QA1355">
            <v>0</v>
          </cell>
          <cell r="QB1355">
            <v>9.2655999999999992</v>
          </cell>
          <cell r="QC1355">
            <v>0</v>
          </cell>
          <cell r="QD1355">
            <v>9.2655999999999992</v>
          </cell>
          <cell r="QE1355">
            <v>0</v>
          </cell>
          <cell r="QM1355">
            <v>0</v>
          </cell>
          <cell r="QN1355">
            <v>0</v>
          </cell>
          <cell r="QO1355">
            <v>0</v>
          </cell>
          <cell r="QP1355">
            <v>0</v>
          </cell>
          <cell r="QQ1355">
            <v>0</v>
          </cell>
          <cell r="QR1355">
            <v>0</v>
          </cell>
          <cell r="QZ1355">
            <v>0</v>
          </cell>
          <cell r="RA1355">
            <v>0</v>
          </cell>
          <cell r="RB1355">
            <v>0</v>
          </cell>
          <cell r="RC1355">
            <v>0</v>
          </cell>
          <cell r="RD1355">
            <v>0</v>
          </cell>
          <cell r="RE1355">
            <v>0</v>
          </cell>
          <cell r="RP1355">
            <v>0</v>
          </cell>
          <cell r="SA1355">
            <v>0</v>
          </cell>
          <cell r="AOM1355" t="str">
            <v>Расчет стоимости</v>
          </cell>
        </row>
        <row r="1356">
          <cell r="B1356"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1356" t="str">
            <v>I_002-53-1-03.31-1013</v>
          </cell>
          <cell r="K1356">
            <v>2017</v>
          </cell>
          <cell r="S1356" t="str">
            <v>Октябрь 2016</v>
          </cell>
          <cell r="V1356">
            <v>0</v>
          </cell>
          <cell r="CC1356">
            <v>6</v>
          </cell>
          <cell r="DG1356">
            <v>141.35067000000001</v>
          </cell>
          <cell r="EK1356">
            <v>0</v>
          </cell>
          <cell r="OJ1356">
            <v>0</v>
          </cell>
          <cell r="OP1356">
            <v>147.35067000000001</v>
          </cell>
          <cell r="OQ1356">
            <v>6</v>
          </cell>
          <cell r="OR1356">
            <v>141.35067000000001</v>
          </cell>
          <cell r="OS1356">
            <v>0</v>
          </cell>
          <cell r="OZ1356">
            <v>0</v>
          </cell>
          <cell r="PD1356">
            <v>147.35067000000001</v>
          </cell>
          <cell r="PF1356">
            <v>0</v>
          </cell>
          <cell r="PH1356">
            <v>0</v>
          </cell>
          <cell r="PZ1356">
            <v>0</v>
          </cell>
          <cell r="QA1356">
            <v>0</v>
          </cell>
          <cell r="QB1356">
            <v>6</v>
          </cell>
          <cell r="QC1356">
            <v>6</v>
          </cell>
          <cell r="QD1356">
            <v>0</v>
          </cell>
          <cell r="QE1356">
            <v>0</v>
          </cell>
          <cell r="QM1356">
            <v>0</v>
          </cell>
          <cell r="QN1356">
            <v>0</v>
          </cell>
          <cell r="QO1356">
            <v>0</v>
          </cell>
          <cell r="QP1356">
            <v>0</v>
          </cell>
          <cell r="QQ1356">
            <v>0</v>
          </cell>
          <cell r="QR1356">
            <v>0</v>
          </cell>
          <cell r="QZ1356">
            <v>0</v>
          </cell>
          <cell r="RA1356">
            <v>0</v>
          </cell>
          <cell r="RB1356">
            <v>141.35067000000001</v>
          </cell>
          <cell r="RC1356">
            <v>141.35067000000001</v>
          </cell>
          <cell r="RD1356">
            <v>0</v>
          </cell>
          <cell r="RE1356">
            <v>0</v>
          </cell>
          <cell r="RP1356">
            <v>0</v>
          </cell>
          <cell r="SA1356">
            <v>0</v>
          </cell>
          <cell r="AOM1356" t="str">
            <v>Сводка затрат</v>
          </cell>
        </row>
        <row r="1357">
          <cell r="B1357" t="str">
            <v>Техническое перевооружение ТП 10/0,4кВ №224: замена трансформаторов в г.Сыктывкаре Республики Коми (ООО Деловой альянс Дог. № 56-02194С/15 от 24.07.15)(ТП 10/0,4 кВ - 2х1 МВА; КЛ 0,4 кВ - 0,57 км)</v>
          </cell>
          <cell r="C1357" t="str">
            <v>I_002-53-1-03.31-1003</v>
          </cell>
          <cell r="K1357">
            <v>2017</v>
          </cell>
          <cell r="S1357" t="str">
            <v>Декабрь 2017</v>
          </cell>
          <cell r="V1357">
            <v>0</v>
          </cell>
          <cell r="CC1357">
            <v>429</v>
          </cell>
          <cell r="DG1357">
            <v>9275.5511099999985</v>
          </cell>
          <cell r="EK1357">
            <v>0</v>
          </cell>
          <cell r="OJ1357">
            <v>0</v>
          </cell>
          <cell r="OP1357">
            <v>8354.3145000000004</v>
          </cell>
          <cell r="OQ1357">
            <v>420</v>
          </cell>
          <cell r="OR1357">
            <v>7501.3145000000004</v>
          </cell>
          <cell r="OS1357">
            <v>0</v>
          </cell>
          <cell r="OZ1357">
            <v>0</v>
          </cell>
          <cell r="PD1357">
            <v>429</v>
          </cell>
          <cell r="PF1357">
            <v>7925.3145000000004</v>
          </cell>
          <cell r="PH1357">
            <v>0</v>
          </cell>
          <cell r="PZ1357">
            <v>0</v>
          </cell>
          <cell r="QA1357">
            <v>0</v>
          </cell>
          <cell r="QB1357">
            <v>433</v>
          </cell>
          <cell r="QC1357">
            <v>9</v>
          </cell>
          <cell r="QD1357">
            <v>424</v>
          </cell>
          <cell r="QE1357">
            <v>0</v>
          </cell>
          <cell r="QM1357">
            <v>0</v>
          </cell>
          <cell r="QN1357">
            <v>0</v>
          </cell>
          <cell r="QO1357">
            <v>0</v>
          </cell>
          <cell r="QP1357">
            <v>0</v>
          </cell>
          <cell r="QQ1357">
            <v>0</v>
          </cell>
          <cell r="QR1357">
            <v>0</v>
          </cell>
          <cell r="QZ1357">
            <v>0</v>
          </cell>
          <cell r="RA1357">
            <v>0</v>
          </cell>
          <cell r="RB1357">
            <v>420</v>
          </cell>
          <cell r="RC1357">
            <v>0</v>
          </cell>
          <cell r="RD1357">
            <v>420</v>
          </cell>
          <cell r="RE1357">
            <v>0</v>
          </cell>
          <cell r="RP1357">
            <v>0</v>
          </cell>
          <cell r="SA1357">
            <v>0</v>
          </cell>
          <cell r="AOM1357" t="str">
            <v>Сводка затрат</v>
          </cell>
        </row>
        <row r="1358">
          <cell r="B1358"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1358" t="str">
            <v>I_000-53-1-03.31-1004</v>
          </cell>
          <cell r="K1358">
            <v>2017</v>
          </cell>
          <cell r="S1358" t="str">
            <v>Август 2016</v>
          </cell>
          <cell r="V1358">
            <v>0</v>
          </cell>
          <cell r="CC1358">
            <v>77</v>
          </cell>
          <cell r="DG1358">
            <v>643.44338000000005</v>
          </cell>
          <cell r="EK1358">
            <v>0</v>
          </cell>
          <cell r="OJ1358">
            <v>0</v>
          </cell>
          <cell r="OP1358">
            <v>622.29100000000005</v>
          </cell>
          <cell r="OQ1358">
            <v>75</v>
          </cell>
          <cell r="OR1358">
            <v>545.29100000000005</v>
          </cell>
          <cell r="OS1358">
            <v>0</v>
          </cell>
          <cell r="OZ1358">
            <v>0</v>
          </cell>
          <cell r="PD1358">
            <v>77</v>
          </cell>
          <cell r="PF1358">
            <v>545.29100000000005</v>
          </cell>
          <cell r="PH1358">
            <v>0</v>
          </cell>
          <cell r="PZ1358">
            <v>0</v>
          </cell>
          <cell r="QA1358">
            <v>0</v>
          </cell>
          <cell r="QB1358">
            <v>2</v>
          </cell>
          <cell r="QC1358">
            <v>2</v>
          </cell>
          <cell r="QD1358">
            <v>0</v>
          </cell>
          <cell r="QE1358">
            <v>0</v>
          </cell>
          <cell r="QM1358">
            <v>0</v>
          </cell>
          <cell r="QN1358">
            <v>0</v>
          </cell>
          <cell r="QO1358">
            <v>0</v>
          </cell>
          <cell r="QP1358">
            <v>0</v>
          </cell>
          <cell r="QQ1358">
            <v>0</v>
          </cell>
          <cell r="QR1358">
            <v>0</v>
          </cell>
          <cell r="QZ1358">
            <v>0</v>
          </cell>
          <cell r="RA1358">
            <v>0</v>
          </cell>
          <cell r="RB1358">
            <v>75</v>
          </cell>
          <cell r="RC1358">
            <v>0</v>
          </cell>
          <cell r="RD1358">
            <v>75</v>
          </cell>
          <cell r="RE1358">
            <v>0</v>
          </cell>
          <cell r="RP1358">
            <v>0</v>
          </cell>
          <cell r="SA1358">
            <v>0</v>
          </cell>
          <cell r="AOM1358" t="str">
            <v>Сводка затрат</v>
          </cell>
        </row>
        <row r="1359">
          <cell r="B1359"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1359" t="str">
            <v>I_000-54-1-04.60-0003</v>
          </cell>
          <cell r="K1359">
            <v>2016</v>
          </cell>
          <cell r="S1359" t="str">
            <v>Декабрь 2016</v>
          </cell>
          <cell r="V1359">
            <v>0</v>
          </cell>
          <cell r="CC1359">
            <v>0</v>
          </cell>
          <cell r="DG1359">
            <v>46001.97668</v>
          </cell>
          <cell r="EK1359">
            <v>0</v>
          </cell>
          <cell r="OJ1359">
            <v>0</v>
          </cell>
          <cell r="OP1359">
            <v>38984.726000000002</v>
          </cell>
          <cell r="OQ1359">
            <v>0</v>
          </cell>
          <cell r="OR1359">
            <v>2577.0329999999999</v>
          </cell>
          <cell r="OS1359">
            <v>23248.403999999999</v>
          </cell>
          <cell r="OZ1359">
            <v>0</v>
          </cell>
          <cell r="PD1359">
            <v>38984.726000000002</v>
          </cell>
          <cell r="PF1359">
            <v>0</v>
          </cell>
          <cell r="PH1359">
            <v>0</v>
          </cell>
          <cell r="PZ1359">
            <v>0</v>
          </cell>
          <cell r="QA1359">
            <v>0</v>
          </cell>
          <cell r="QB1359">
            <v>0</v>
          </cell>
          <cell r="QC1359">
            <v>0</v>
          </cell>
          <cell r="QD1359">
            <v>0</v>
          </cell>
          <cell r="QE1359">
            <v>0</v>
          </cell>
          <cell r="QM1359">
            <v>0</v>
          </cell>
          <cell r="QN1359">
            <v>0</v>
          </cell>
          <cell r="QO1359">
            <v>0</v>
          </cell>
          <cell r="QP1359">
            <v>0</v>
          </cell>
          <cell r="QQ1359">
            <v>0</v>
          </cell>
          <cell r="QR1359">
            <v>0</v>
          </cell>
          <cell r="QZ1359">
            <v>0</v>
          </cell>
          <cell r="RA1359">
            <v>0</v>
          </cell>
          <cell r="RB1359">
            <v>0</v>
          </cell>
          <cell r="RC1359">
            <v>0</v>
          </cell>
          <cell r="RD1359">
            <v>0</v>
          </cell>
          <cell r="RE1359">
            <v>0</v>
          </cell>
          <cell r="RP1359">
            <v>0</v>
          </cell>
          <cell r="SA1359">
            <v>0</v>
          </cell>
          <cell r="AOM1359" t="str">
            <v>Сводка затрат</v>
          </cell>
        </row>
        <row r="1360">
          <cell r="B1360"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1360" t="str">
            <v>I_000-51-1-05.20-0004</v>
          </cell>
          <cell r="K1360">
            <v>2017</v>
          </cell>
          <cell r="S1360" t="str">
            <v xml:space="preserve"> </v>
          </cell>
          <cell r="V1360">
            <v>0</v>
          </cell>
          <cell r="CC1360">
            <v>0</v>
          </cell>
          <cell r="DG1360">
            <v>88.316060000000007</v>
          </cell>
          <cell r="EK1360">
            <v>0</v>
          </cell>
          <cell r="OJ1360">
            <v>0</v>
          </cell>
          <cell r="OP1360">
            <v>75.227919999999997</v>
          </cell>
          <cell r="OQ1360">
            <v>0</v>
          </cell>
          <cell r="OR1360">
            <v>75.227919999999997</v>
          </cell>
          <cell r="OS1360">
            <v>0</v>
          </cell>
          <cell r="OZ1360">
            <v>0</v>
          </cell>
          <cell r="PD1360">
            <v>0</v>
          </cell>
          <cell r="PF1360">
            <v>75.227919999999997</v>
          </cell>
          <cell r="PH1360">
            <v>0</v>
          </cell>
          <cell r="PZ1360">
            <v>0</v>
          </cell>
          <cell r="QA1360">
            <v>0</v>
          </cell>
          <cell r="QB1360">
            <v>2.51606</v>
          </cell>
          <cell r="QC1360">
            <v>0</v>
          </cell>
          <cell r="QD1360">
            <v>2.51606</v>
          </cell>
          <cell r="QE1360">
            <v>0</v>
          </cell>
          <cell r="QM1360">
            <v>0</v>
          </cell>
          <cell r="QN1360">
            <v>0</v>
          </cell>
          <cell r="QO1360">
            <v>0</v>
          </cell>
          <cell r="QP1360">
            <v>0</v>
          </cell>
          <cell r="QQ1360">
            <v>0</v>
          </cell>
          <cell r="QR1360">
            <v>0</v>
          </cell>
          <cell r="QZ1360">
            <v>0</v>
          </cell>
          <cell r="RA1360">
            <v>0</v>
          </cell>
          <cell r="RB1360">
            <v>0</v>
          </cell>
          <cell r="RC1360">
            <v>0</v>
          </cell>
          <cell r="RD1360">
            <v>0</v>
          </cell>
          <cell r="RE1360">
            <v>0</v>
          </cell>
          <cell r="RP1360">
            <v>0</v>
          </cell>
          <cell r="SA1360">
            <v>0</v>
          </cell>
          <cell r="AOM1360" t="str">
            <v>Расчет стоимости</v>
          </cell>
        </row>
        <row r="1361">
          <cell r="B1361"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1361" t="str">
            <v>I_000-55-1-03.31-0710</v>
          </cell>
          <cell r="K1361">
            <v>2017</v>
          </cell>
          <cell r="S1361" t="str">
            <v xml:space="preserve"> </v>
          </cell>
          <cell r="V1361">
            <v>0</v>
          </cell>
          <cell r="CC1361">
            <v>495.70022999999998</v>
          </cell>
          <cell r="DG1361">
            <v>14.269650000000023</v>
          </cell>
          <cell r="EK1361">
            <v>0</v>
          </cell>
          <cell r="OJ1361">
            <v>0</v>
          </cell>
          <cell r="OP1361">
            <v>435.52974999999998</v>
          </cell>
          <cell r="OQ1361">
            <v>0</v>
          </cell>
          <cell r="OR1361">
            <v>27.929749999999999</v>
          </cell>
          <cell r="OS1361">
            <v>407.6</v>
          </cell>
          <cell r="OZ1361">
            <v>0</v>
          </cell>
          <cell r="PD1361">
            <v>422.33222999999998</v>
          </cell>
          <cell r="PF1361">
            <v>13.197519999999997</v>
          </cell>
          <cell r="PH1361">
            <v>0</v>
          </cell>
          <cell r="PZ1361">
            <v>0</v>
          </cell>
          <cell r="QA1361">
            <v>0</v>
          </cell>
          <cell r="QB1361">
            <v>21.973479999999999</v>
          </cell>
          <cell r="QC1361">
            <v>14.732229999999999</v>
          </cell>
          <cell r="QD1361">
            <v>7.24125</v>
          </cell>
          <cell r="QE1361">
            <v>0</v>
          </cell>
          <cell r="QM1361">
            <v>0</v>
          </cell>
          <cell r="QN1361">
            <v>0</v>
          </cell>
          <cell r="QO1361">
            <v>0</v>
          </cell>
          <cell r="QP1361">
            <v>0</v>
          </cell>
          <cell r="QQ1361">
            <v>0</v>
          </cell>
          <cell r="QR1361">
            <v>0</v>
          </cell>
          <cell r="QZ1361">
            <v>0</v>
          </cell>
          <cell r="RA1361">
            <v>0</v>
          </cell>
          <cell r="RB1361">
            <v>0</v>
          </cell>
          <cell r="RC1361">
            <v>0</v>
          </cell>
          <cell r="RD1361">
            <v>0</v>
          </cell>
          <cell r="RE1361">
            <v>0</v>
          </cell>
          <cell r="RP1361">
            <v>0</v>
          </cell>
          <cell r="SA1361">
            <v>0</v>
          </cell>
          <cell r="AOM1361" t="str">
            <v>Расчет стоимости</v>
          </cell>
        </row>
        <row r="1362">
          <cell r="B1362"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1362" t="str">
            <v>I_002-52-1-03.31-0952</v>
          </cell>
          <cell r="K1362">
            <v>2017</v>
          </cell>
          <cell r="S1362" t="str">
            <v xml:space="preserve"> </v>
          </cell>
          <cell r="V1362">
            <v>0</v>
          </cell>
          <cell r="CC1362">
            <v>0</v>
          </cell>
          <cell r="DG1362">
            <v>533.46289999999999</v>
          </cell>
          <cell r="EK1362">
            <v>0</v>
          </cell>
          <cell r="OJ1362">
            <v>0</v>
          </cell>
          <cell r="OP1362">
            <v>460.92860999999999</v>
          </cell>
          <cell r="OQ1362">
            <v>0</v>
          </cell>
          <cell r="OR1362">
            <v>460.92860999999999</v>
          </cell>
          <cell r="OS1362">
            <v>0</v>
          </cell>
          <cell r="OZ1362">
            <v>0</v>
          </cell>
          <cell r="PD1362">
            <v>0</v>
          </cell>
          <cell r="PF1362">
            <v>460.92860999999999</v>
          </cell>
          <cell r="PH1362">
            <v>0</v>
          </cell>
          <cell r="PZ1362">
            <v>0</v>
          </cell>
          <cell r="QA1362">
            <v>0</v>
          </cell>
          <cell r="QB1362">
            <v>57.960344444444445</v>
          </cell>
          <cell r="QC1362">
            <v>0</v>
          </cell>
          <cell r="QD1362">
            <v>57.960344444444445</v>
          </cell>
          <cell r="QE1362">
            <v>0</v>
          </cell>
          <cell r="QM1362">
            <v>0</v>
          </cell>
          <cell r="QN1362">
            <v>0</v>
          </cell>
          <cell r="QO1362">
            <v>0</v>
          </cell>
          <cell r="QP1362">
            <v>0</v>
          </cell>
          <cell r="QQ1362">
            <v>0</v>
          </cell>
          <cell r="QR1362">
            <v>0</v>
          </cell>
          <cell r="QZ1362">
            <v>0</v>
          </cell>
          <cell r="RA1362">
            <v>0</v>
          </cell>
          <cell r="RB1362">
            <v>0</v>
          </cell>
          <cell r="RC1362">
            <v>0</v>
          </cell>
          <cell r="RD1362">
            <v>0</v>
          </cell>
          <cell r="RE1362">
            <v>0</v>
          </cell>
          <cell r="RP1362">
            <v>0</v>
          </cell>
          <cell r="SA1362">
            <v>0</v>
          </cell>
          <cell r="AOM1362" t="str">
            <v>Расчет стоимости</v>
          </cell>
        </row>
        <row r="1363">
          <cell r="B1363" t="str">
            <v>Реконструкция оборудования ОРУ-35 кВ ПС 220/35/6 кВ «Промысловая» ГО «Усинск» Республика Коми (ЛУКОЙЛ-Коми Дог. № 56-01701П/14 от 21.07.2015)(2 компл.)</v>
          </cell>
          <cell r="C1363" t="str">
            <v>I_000-52-1-03.11-0011</v>
          </cell>
          <cell r="K1363">
            <v>2016</v>
          </cell>
          <cell r="S1363" t="str">
            <v>Август 2016</v>
          </cell>
          <cell r="V1363">
            <v>0</v>
          </cell>
          <cell r="CC1363">
            <v>35064.770570000001</v>
          </cell>
          <cell r="DG1363">
            <v>0</v>
          </cell>
          <cell r="EK1363">
            <v>0</v>
          </cell>
          <cell r="OJ1363">
            <v>0</v>
          </cell>
          <cell r="OP1363">
            <v>29847.347470000004</v>
          </cell>
          <cell r="OQ1363">
            <v>2980.2579999999998</v>
          </cell>
          <cell r="OR1363">
            <v>4599.5049600000002</v>
          </cell>
          <cell r="OS1363">
            <v>18187.20362</v>
          </cell>
          <cell r="OZ1363">
            <v>0</v>
          </cell>
          <cell r="PD1363">
            <v>29847.347470000001</v>
          </cell>
          <cell r="PF1363">
            <v>0</v>
          </cell>
          <cell r="PH1363">
            <v>0</v>
          </cell>
          <cell r="PZ1363">
            <v>0</v>
          </cell>
          <cell r="QA1363">
            <v>0</v>
          </cell>
          <cell r="QB1363">
            <v>860.41357000000005</v>
          </cell>
          <cell r="QC1363">
            <v>860.41357000000005</v>
          </cell>
          <cell r="QD1363">
            <v>0</v>
          </cell>
          <cell r="QE1363">
            <v>0</v>
          </cell>
          <cell r="QM1363">
            <v>0</v>
          </cell>
          <cell r="QN1363">
            <v>0</v>
          </cell>
          <cell r="QO1363">
            <v>0</v>
          </cell>
          <cell r="QP1363">
            <v>0</v>
          </cell>
          <cell r="QQ1363">
            <v>0</v>
          </cell>
          <cell r="QR1363">
            <v>0</v>
          </cell>
          <cell r="QZ1363">
            <v>0</v>
          </cell>
          <cell r="RA1363">
            <v>0</v>
          </cell>
          <cell r="RB1363">
            <v>1.25</v>
          </cell>
          <cell r="RC1363">
            <v>1.25</v>
          </cell>
          <cell r="RD1363">
            <v>0</v>
          </cell>
          <cell r="RE1363">
            <v>0</v>
          </cell>
          <cell r="RP1363">
            <v>0</v>
          </cell>
          <cell r="SA1363">
            <v>0</v>
          </cell>
          <cell r="AOM1363" t="str">
            <v>Сводка затрат</v>
          </cell>
        </row>
        <row r="1364">
          <cell r="B1364" t="str">
            <v>Реконструкция оборудования ТП 10/0,4 кВ №151: замена трансформатора в г. Печора (для ТП ООО «Техстрой» от 21.07.2014 №56-01716П/14) (ТП 10/0,4 кВ - 1х0,4 МВА)</v>
          </cell>
          <cell r="C1364" t="str">
            <v>I_002-52-1-03.31-0004</v>
          </cell>
          <cell r="K1364">
            <v>2017</v>
          </cell>
          <cell r="S1364" t="str">
            <v xml:space="preserve"> </v>
          </cell>
          <cell r="V1364">
            <v>19.748139999999999</v>
          </cell>
          <cell r="CC1364">
            <v>0</v>
          </cell>
          <cell r="DG1364">
            <v>315.13207</v>
          </cell>
          <cell r="EK1364">
            <v>0</v>
          </cell>
          <cell r="OJ1364">
            <v>19.748139999999999</v>
          </cell>
          <cell r="OP1364">
            <v>291.33713</v>
          </cell>
          <cell r="OQ1364">
            <v>0</v>
          </cell>
          <cell r="OR1364">
            <v>50.447299999999998</v>
          </cell>
          <cell r="OS1364">
            <v>240.88982999999999</v>
          </cell>
          <cell r="OZ1364">
            <v>0</v>
          </cell>
          <cell r="PD1364">
            <v>0</v>
          </cell>
          <cell r="PF1364">
            <v>271.58899000000002</v>
          </cell>
          <cell r="PH1364">
            <v>0</v>
          </cell>
          <cell r="PZ1364">
            <v>0</v>
          </cell>
          <cell r="QA1364">
            <v>19.748139999999999</v>
          </cell>
          <cell r="QB1364">
            <v>29.682970000000001</v>
          </cell>
          <cell r="QC1364">
            <v>0</v>
          </cell>
          <cell r="QD1364">
            <v>29.682970000000001</v>
          </cell>
          <cell r="QE1364">
            <v>0</v>
          </cell>
          <cell r="QM1364">
            <v>0</v>
          </cell>
          <cell r="QN1364">
            <v>0</v>
          </cell>
          <cell r="QO1364">
            <v>0</v>
          </cell>
          <cell r="QP1364">
            <v>0</v>
          </cell>
          <cell r="QQ1364">
            <v>0</v>
          </cell>
          <cell r="QR1364">
            <v>0</v>
          </cell>
          <cell r="QZ1364">
            <v>0</v>
          </cell>
          <cell r="RA1364">
            <v>0</v>
          </cell>
          <cell r="RB1364">
            <v>0</v>
          </cell>
          <cell r="RC1364">
            <v>0</v>
          </cell>
          <cell r="RD1364">
            <v>0</v>
          </cell>
          <cell r="RE1364">
            <v>0</v>
          </cell>
          <cell r="RP1364">
            <v>0</v>
          </cell>
          <cell r="SA1364">
            <v>0</v>
          </cell>
          <cell r="AOM1364" t="str">
            <v>Расчет стоимости</v>
          </cell>
        </row>
        <row r="1365">
          <cell r="B1365" t="str">
            <v>Техническое перевооружение ТП 10/0,4 кВ №807: установка узлов учета э/э (2 шт.) в г.Ухта Республики Коми ("Бетиз" ООО Дог. № 156/399 от 28.12.2007)</v>
          </cell>
          <cell r="C1365" t="str">
            <v>I_002-54-1-03.31-0993</v>
          </cell>
          <cell r="K1365">
            <v>2017</v>
          </cell>
          <cell r="S1365" t="str">
            <v xml:space="preserve"> </v>
          </cell>
          <cell r="V1365">
            <v>0</v>
          </cell>
          <cell r="CC1365">
            <v>38.933199999999999</v>
          </cell>
          <cell r="DG1365">
            <v>0</v>
          </cell>
          <cell r="EK1365">
            <v>0</v>
          </cell>
          <cell r="OJ1365">
            <v>0</v>
          </cell>
          <cell r="OP1365">
            <v>33.970109999999998</v>
          </cell>
          <cell r="OQ1365">
            <v>0</v>
          </cell>
          <cell r="OR1365">
            <v>33.970109999999998</v>
          </cell>
          <cell r="OS1365">
            <v>0</v>
          </cell>
          <cell r="OZ1365">
            <v>0</v>
          </cell>
          <cell r="PD1365">
            <v>33.970109999999998</v>
          </cell>
          <cell r="PF1365">
            <v>0</v>
          </cell>
          <cell r="PH1365">
            <v>0</v>
          </cell>
          <cell r="PZ1365">
            <v>0</v>
          </cell>
          <cell r="QA1365">
            <v>0</v>
          </cell>
          <cell r="QB1365">
            <v>6.3973699999999996</v>
          </cell>
          <cell r="QC1365">
            <v>6.3973699999999996</v>
          </cell>
          <cell r="QD1365">
            <v>0</v>
          </cell>
          <cell r="QE1365">
            <v>0</v>
          </cell>
          <cell r="QM1365">
            <v>0</v>
          </cell>
          <cell r="QN1365">
            <v>0</v>
          </cell>
          <cell r="QO1365">
            <v>0</v>
          </cell>
          <cell r="QP1365">
            <v>0</v>
          </cell>
          <cell r="QQ1365">
            <v>0</v>
          </cell>
          <cell r="QR1365">
            <v>0</v>
          </cell>
          <cell r="QZ1365">
            <v>0</v>
          </cell>
          <cell r="RA1365">
            <v>0</v>
          </cell>
          <cell r="RB1365">
            <v>0</v>
          </cell>
          <cell r="RC1365">
            <v>0</v>
          </cell>
          <cell r="RD1365">
            <v>0</v>
          </cell>
          <cell r="RE1365">
            <v>0</v>
          </cell>
          <cell r="RP1365">
            <v>0</v>
          </cell>
          <cell r="SA1365">
            <v>0</v>
          </cell>
          <cell r="AOM1365" t="str">
            <v>Расчет стоимости</v>
          </cell>
        </row>
        <row r="1366">
          <cell r="B1366" t="str">
            <v>Проект реконструкции ТП 10/0,4 кВ №264 в г. Ухта Республики Коми (Коми отделение ПАО Сбербанк России Дог. № 56-00676Ц/17 от 30.05.17) (ТП 10/0,4 кВ - 2х0,63 МВА)</v>
          </cell>
          <cell r="C1366" t="str">
            <v>I_000-54-1-03.31-1001</v>
          </cell>
          <cell r="K1366">
            <v>0</v>
          </cell>
          <cell r="V1366">
            <v>0</v>
          </cell>
          <cell r="CC1366">
            <v>0</v>
          </cell>
          <cell r="EK1366">
            <v>0</v>
          </cell>
          <cell r="OJ1366">
            <v>0</v>
          </cell>
          <cell r="OP1366">
            <v>0</v>
          </cell>
          <cell r="OQ1366">
            <v>0</v>
          </cell>
          <cell r="OR1366">
            <v>0</v>
          </cell>
          <cell r="OS1366">
            <v>0</v>
          </cell>
          <cell r="OZ1366">
            <v>0</v>
          </cell>
          <cell r="PD1366">
            <v>0</v>
          </cell>
          <cell r="PF1366">
            <v>0</v>
          </cell>
          <cell r="PH1366">
            <v>0</v>
          </cell>
          <cell r="PZ1366">
            <v>0</v>
          </cell>
          <cell r="QA1366">
            <v>0</v>
          </cell>
          <cell r="QB1366">
            <v>0</v>
          </cell>
          <cell r="QC1366">
            <v>0</v>
          </cell>
          <cell r="QD1366">
            <v>0</v>
          </cell>
          <cell r="QE1366">
            <v>0</v>
          </cell>
          <cell r="QM1366">
            <v>0</v>
          </cell>
          <cell r="QN1366">
            <v>0</v>
          </cell>
          <cell r="QO1366">
            <v>0</v>
          </cell>
          <cell r="QP1366">
            <v>0</v>
          </cell>
          <cell r="QQ1366">
            <v>0</v>
          </cell>
          <cell r="QR1366">
            <v>0</v>
          </cell>
          <cell r="QZ1366">
            <v>0</v>
          </cell>
          <cell r="RA1366">
            <v>0</v>
          </cell>
          <cell r="RB1366">
            <v>0</v>
          </cell>
          <cell r="RC1366">
            <v>0</v>
          </cell>
          <cell r="RD1366">
            <v>0</v>
          </cell>
          <cell r="RE1366">
            <v>0</v>
          </cell>
          <cell r="RP1366">
            <v>0</v>
          </cell>
          <cell r="SA1366">
            <v>0</v>
          </cell>
          <cell r="AOM1366" t="str">
            <v>Сметный расчет</v>
          </cell>
        </row>
        <row r="1367">
          <cell r="B1367"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1367" t="str">
            <v>I_000-52-1-03.13-0213</v>
          </cell>
          <cell r="K1367">
            <v>2017</v>
          </cell>
          <cell r="S1367" t="str">
            <v>Май 2017</v>
          </cell>
          <cell r="V1367">
            <v>0</v>
          </cell>
          <cell r="CC1367">
            <v>0</v>
          </cell>
          <cell r="DG1367">
            <v>3143.1650099999997</v>
          </cell>
          <cell r="EK1367">
            <v>0</v>
          </cell>
          <cell r="OJ1367">
            <v>0</v>
          </cell>
          <cell r="OP1367">
            <v>2772.0217899999998</v>
          </cell>
          <cell r="OQ1367">
            <v>75</v>
          </cell>
          <cell r="OR1367">
            <v>115.79689999999999</v>
          </cell>
          <cell r="OS1367">
            <v>2088</v>
          </cell>
          <cell r="OZ1367">
            <v>0</v>
          </cell>
          <cell r="PD1367">
            <v>0</v>
          </cell>
          <cell r="PF1367">
            <v>2772.0217899999998</v>
          </cell>
          <cell r="PH1367">
            <v>0</v>
          </cell>
          <cell r="PZ1367">
            <v>0</v>
          </cell>
          <cell r="QA1367">
            <v>0</v>
          </cell>
          <cell r="QB1367">
            <v>659.38987222222215</v>
          </cell>
          <cell r="QC1367">
            <v>0</v>
          </cell>
          <cell r="QD1367">
            <v>659.38987222222215</v>
          </cell>
          <cell r="QE1367">
            <v>0</v>
          </cell>
          <cell r="QM1367">
            <v>0</v>
          </cell>
          <cell r="QN1367">
            <v>0</v>
          </cell>
          <cell r="QO1367">
            <v>50.725139999999996</v>
          </cell>
          <cell r="QP1367">
            <v>0</v>
          </cell>
          <cell r="QQ1367">
            <v>50.725139999999996</v>
          </cell>
          <cell r="QR1367">
            <v>0</v>
          </cell>
          <cell r="QZ1367">
            <v>0</v>
          </cell>
          <cell r="RA1367">
            <v>0</v>
          </cell>
          <cell r="RB1367">
            <v>0</v>
          </cell>
          <cell r="RC1367">
            <v>0</v>
          </cell>
          <cell r="RD1367">
            <v>0</v>
          </cell>
          <cell r="RE1367">
            <v>0</v>
          </cell>
          <cell r="RP1367">
            <v>0</v>
          </cell>
          <cell r="SA1367">
            <v>0</v>
          </cell>
          <cell r="AOM1367" t="str">
            <v>Сводка затрат</v>
          </cell>
        </row>
        <row r="1368">
          <cell r="B1368" t="str">
            <v>Техническое перевооружение ПС 110/10 кВ «Чикшино» с заменой МВ 110 кВ на ЭВ 110 кВ (1 шт.) в Печорском районе Республики Коми</v>
          </cell>
          <cell r="C1368" t="str">
            <v>I_000-52-1-03.13-0211</v>
          </cell>
          <cell r="K1368">
            <v>2017</v>
          </cell>
          <cell r="S1368" t="str">
            <v>Декабрь 2016</v>
          </cell>
          <cell r="V1368">
            <v>0</v>
          </cell>
          <cell r="CC1368">
            <v>2687.5440199999998</v>
          </cell>
          <cell r="DG1368">
            <v>387.94096000000002</v>
          </cell>
          <cell r="EK1368">
            <v>0</v>
          </cell>
          <cell r="OJ1368">
            <v>0</v>
          </cell>
          <cell r="OP1368">
            <v>2730.1699399999998</v>
          </cell>
          <cell r="OQ1368">
            <v>75</v>
          </cell>
          <cell r="OR1368">
            <v>2342.2289799999999</v>
          </cell>
          <cell r="OS1368">
            <v>0</v>
          </cell>
          <cell r="OZ1368">
            <v>0</v>
          </cell>
          <cell r="PD1368">
            <v>2342.2289799999999</v>
          </cell>
          <cell r="PF1368">
            <v>387.9409599999999</v>
          </cell>
          <cell r="PH1368">
            <v>0</v>
          </cell>
          <cell r="PZ1368">
            <v>0</v>
          </cell>
          <cell r="QA1368">
            <v>0</v>
          </cell>
          <cell r="QB1368">
            <v>734.52563999999995</v>
          </cell>
          <cell r="QC1368">
            <v>423.81209999999999</v>
          </cell>
          <cell r="QD1368">
            <v>310.71353999999997</v>
          </cell>
          <cell r="QE1368">
            <v>0</v>
          </cell>
          <cell r="QM1368">
            <v>0</v>
          </cell>
          <cell r="QN1368">
            <v>0</v>
          </cell>
          <cell r="QO1368">
            <v>77.227419999999995</v>
          </cell>
          <cell r="QP1368">
            <v>0</v>
          </cell>
          <cell r="QQ1368">
            <v>77.227419999999995</v>
          </cell>
          <cell r="QR1368">
            <v>0</v>
          </cell>
          <cell r="QZ1368">
            <v>0</v>
          </cell>
          <cell r="RA1368">
            <v>0</v>
          </cell>
          <cell r="RB1368">
            <v>0</v>
          </cell>
          <cell r="RC1368">
            <v>0</v>
          </cell>
          <cell r="RD1368">
            <v>0</v>
          </cell>
          <cell r="RE1368">
            <v>0</v>
          </cell>
          <cell r="RP1368">
            <v>0</v>
          </cell>
          <cell r="SA1368">
            <v>0</v>
          </cell>
          <cell r="AOM1368" t="str">
            <v>Сводка затрат</v>
          </cell>
        </row>
        <row r="1369">
          <cell r="B1369" t="str">
            <v>Реконструкция (вынос) ВЛ 10 кВ яч. 17Д ПС "Емваль" - яч. 20 РП №5 в г. Сыктывкаре Республики Коми (СеверЭнергоПром Дог. № ОЗУ-000031С/15 от 20.11.15) (ВЛ 10 кВ - 0,09 км)</v>
          </cell>
          <cell r="C1369" t="str">
            <v>I_000-53-1-01.32-0913</v>
          </cell>
          <cell r="K1369">
            <v>2016</v>
          </cell>
          <cell r="S1369" t="str">
            <v>Декабрь 2016</v>
          </cell>
          <cell r="V1369">
            <v>0</v>
          </cell>
          <cell r="CC1369">
            <v>40</v>
          </cell>
          <cell r="DG1369">
            <v>326.50227999999998</v>
          </cell>
          <cell r="EK1369">
            <v>0</v>
          </cell>
          <cell r="OJ1369">
            <v>0</v>
          </cell>
          <cell r="OP1369">
            <v>366.50228000000004</v>
          </cell>
          <cell r="OQ1369">
            <v>40</v>
          </cell>
          <cell r="OR1369">
            <v>326.50228000000004</v>
          </cell>
          <cell r="OS1369">
            <v>0</v>
          </cell>
          <cell r="OZ1369">
            <v>0</v>
          </cell>
          <cell r="PD1369">
            <v>366.50228000000004</v>
          </cell>
          <cell r="PF1369">
            <v>0</v>
          </cell>
          <cell r="PH1369">
            <v>0</v>
          </cell>
          <cell r="PZ1369">
            <v>0</v>
          </cell>
          <cell r="QA1369">
            <v>0</v>
          </cell>
          <cell r="QB1369">
            <v>40</v>
          </cell>
          <cell r="QC1369">
            <v>40</v>
          </cell>
          <cell r="QD1369">
            <v>0</v>
          </cell>
          <cell r="QE1369">
            <v>0</v>
          </cell>
          <cell r="QM1369">
            <v>0</v>
          </cell>
          <cell r="QN1369">
            <v>0</v>
          </cell>
          <cell r="QO1369">
            <v>0</v>
          </cell>
          <cell r="QP1369">
            <v>0</v>
          </cell>
          <cell r="QQ1369">
            <v>0</v>
          </cell>
          <cell r="QR1369">
            <v>0</v>
          </cell>
          <cell r="QZ1369">
            <v>0</v>
          </cell>
          <cell r="RA1369">
            <v>0</v>
          </cell>
          <cell r="RB1369">
            <v>326.50228000000004</v>
          </cell>
          <cell r="RC1369">
            <v>326.50228000000004</v>
          </cell>
          <cell r="RD1369">
            <v>0</v>
          </cell>
          <cell r="RE1369">
            <v>0</v>
          </cell>
          <cell r="RP1369">
            <v>0</v>
          </cell>
          <cell r="SA1369">
            <v>0</v>
          </cell>
          <cell r="AOM1369" t="str">
            <v>Сводка затрат</v>
          </cell>
        </row>
        <row r="1370">
          <cell r="B1370"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1370" t="str">
            <v>I_000-55-1-01.41-2235</v>
          </cell>
          <cell r="K1370">
            <v>2017</v>
          </cell>
          <cell r="S1370" t="str">
            <v>Январь 2017</v>
          </cell>
          <cell r="V1370">
            <v>0</v>
          </cell>
          <cell r="CC1370">
            <v>116.6211</v>
          </cell>
          <cell r="DG1370">
            <v>0</v>
          </cell>
          <cell r="EK1370">
            <v>0</v>
          </cell>
          <cell r="OJ1370">
            <v>0</v>
          </cell>
          <cell r="OP1370">
            <v>103.16295</v>
          </cell>
          <cell r="OQ1370">
            <v>14.19</v>
          </cell>
          <cell r="OR1370">
            <v>88.972949999999997</v>
          </cell>
          <cell r="OS1370">
            <v>0</v>
          </cell>
          <cell r="OZ1370">
            <v>0</v>
          </cell>
          <cell r="PD1370">
            <v>103.16295</v>
          </cell>
          <cell r="PF1370">
            <v>0</v>
          </cell>
          <cell r="PH1370">
            <v>0</v>
          </cell>
          <cell r="PZ1370">
            <v>0</v>
          </cell>
          <cell r="QA1370">
            <v>0</v>
          </cell>
          <cell r="QB1370">
            <v>28.395409999999998</v>
          </cell>
          <cell r="QC1370">
            <v>28.395409999999998</v>
          </cell>
          <cell r="QD1370">
            <v>0</v>
          </cell>
          <cell r="QE1370">
            <v>0</v>
          </cell>
          <cell r="QM1370">
            <v>0</v>
          </cell>
          <cell r="QN1370">
            <v>0</v>
          </cell>
          <cell r="QO1370">
            <v>0</v>
          </cell>
          <cell r="QP1370">
            <v>0</v>
          </cell>
          <cell r="QQ1370">
            <v>0</v>
          </cell>
          <cell r="QR1370">
            <v>0</v>
          </cell>
          <cell r="QZ1370">
            <v>0</v>
          </cell>
          <cell r="RA1370">
            <v>0</v>
          </cell>
          <cell r="RB1370">
            <v>0</v>
          </cell>
          <cell r="RC1370">
            <v>0</v>
          </cell>
          <cell r="RD1370">
            <v>0</v>
          </cell>
          <cell r="RE1370">
            <v>0</v>
          </cell>
          <cell r="RP1370">
            <v>0</v>
          </cell>
          <cell r="SA1370">
            <v>0</v>
          </cell>
          <cell r="AOM1370" t="str">
            <v>Сводка затрат</v>
          </cell>
        </row>
        <row r="1371">
          <cell r="B1371" t="str">
            <v>Реконструкция (вынос) КЛ 10 кВ ТП №8 - ТП №224, КЛ 10 кВ ТП №155 -ТП №224, КЛ 10 кВ ТП №222 - ТП №224 в г. Сыктывкар (№ ОЗУ-000003С/14 от 09.04.2014) (СЭС)(КЛ 10 кВ - 0,265 км)</v>
          </cell>
          <cell r="C1371" t="str">
            <v>I_000-53-1-02.31-0009</v>
          </cell>
          <cell r="K1371">
            <v>2017</v>
          </cell>
          <cell r="S1371" t="str">
            <v>Февраль 2017</v>
          </cell>
          <cell r="V1371">
            <v>215</v>
          </cell>
          <cell r="CC1371">
            <v>15</v>
          </cell>
          <cell r="DG1371">
            <v>721.69260999999995</v>
          </cell>
          <cell r="EK1371">
            <v>0</v>
          </cell>
          <cell r="OJ1371">
            <v>215</v>
          </cell>
          <cell r="OP1371">
            <v>951.69260999999995</v>
          </cell>
          <cell r="OQ1371">
            <v>215</v>
          </cell>
          <cell r="OR1371">
            <v>721.69260999999995</v>
          </cell>
          <cell r="OS1371">
            <v>0</v>
          </cell>
          <cell r="OZ1371">
            <v>0</v>
          </cell>
          <cell r="PD1371">
            <v>736.69260999999995</v>
          </cell>
          <cell r="PF1371">
            <v>0</v>
          </cell>
          <cell r="PH1371">
            <v>0</v>
          </cell>
          <cell r="PZ1371">
            <v>0</v>
          </cell>
          <cell r="QA1371">
            <v>0</v>
          </cell>
          <cell r="QB1371">
            <v>15</v>
          </cell>
          <cell r="QC1371">
            <v>15</v>
          </cell>
          <cell r="QD1371">
            <v>0</v>
          </cell>
          <cell r="QE1371">
            <v>0</v>
          </cell>
          <cell r="QM1371">
            <v>0</v>
          </cell>
          <cell r="QN1371">
            <v>0</v>
          </cell>
          <cell r="QO1371">
            <v>0</v>
          </cell>
          <cell r="QP1371">
            <v>0</v>
          </cell>
          <cell r="QQ1371">
            <v>0</v>
          </cell>
          <cell r="QR1371">
            <v>0</v>
          </cell>
          <cell r="QZ1371">
            <v>215</v>
          </cell>
          <cell r="RA1371">
            <v>0</v>
          </cell>
          <cell r="RB1371">
            <v>721.69260999999995</v>
          </cell>
          <cell r="RC1371">
            <v>721.69260999999995</v>
          </cell>
          <cell r="RD1371">
            <v>0</v>
          </cell>
          <cell r="RE1371">
            <v>0</v>
          </cell>
          <cell r="RP1371">
            <v>0</v>
          </cell>
          <cell r="SA1371">
            <v>0</v>
          </cell>
          <cell r="AOM1371" t="str">
            <v>Сводка затрат</v>
          </cell>
        </row>
        <row r="1372">
          <cell r="B1372" t="str">
            <v>Реконструкция (вынос) ВЛ 0,4 кВ ф.14 от ТП 304 с переносом оп. №5 в пгт. Ярега г. Ухта Республики Коми (ЛУКОЙЛ-Коми Дог. № ОЗУ-000020Ц/15 от 03.08.15)(ВЛ 0,4 кВ - 0,15 км)</v>
          </cell>
          <cell r="C1372" t="str">
            <v>I_000-54-1-01.41-2217</v>
          </cell>
          <cell r="K1372">
            <v>2017</v>
          </cell>
          <cell r="S1372" t="str">
            <v>Март 2017</v>
          </cell>
          <cell r="V1372">
            <v>0</v>
          </cell>
          <cell r="CC1372">
            <v>77.395250000000004</v>
          </cell>
          <cell r="DG1372">
            <v>64.289900000000003</v>
          </cell>
          <cell r="EK1372">
            <v>0</v>
          </cell>
          <cell r="OJ1372">
            <v>0</v>
          </cell>
          <cell r="OP1372">
            <v>133.76853</v>
          </cell>
          <cell r="OQ1372">
            <v>65</v>
          </cell>
          <cell r="OR1372">
            <v>68.768529999999998</v>
          </cell>
          <cell r="OS1372">
            <v>0</v>
          </cell>
          <cell r="OZ1372">
            <v>0</v>
          </cell>
          <cell r="PD1372">
            <v>76.944559999999996</v>
          </cell>
          <cell r="PF1372">
            <v>56.823970000000003</v>
          </cell>
          <cell r="PH1372">
            <v>0</v>
          </cell>
          <cell r="PZ1372">
            <v>0</v>
          </cell>
          <cell r="QA1372">
            <v>0</v>
          </cell>
          <cell r="QB1372">
            <v>89.787310000000005</v>
          </cell>
          <cell r="QC1372">
            <v>74.440730000000002</v>
          </cell>
          <cell r="QD1372">
            <v>15.346579999999999</v>
          </cell>
          <cell r="QE1372">
            <v>0</v>
          </cell>
          <cell r="QM1372">
            <v>0</v>
          </cell>
          <cell r="QN1372">
            <v>0</v>
          </cell>
          <cell r="QO1372">
            <v>0</v>
          </cell>
          <cell r="QP1372">
            <v>0</v>
          </cell>
          <cell r="QQ1372">
            <v>0</v>
          </cell>
          <cell r="QR1372">
            <v>0</v>
          </cell>
          <cell r="QZ1372">
            <v>0</v>
          </cell>
          <cell r="RA1372">
            <v>0</v>
          </cell>
          <cell r="RB1372">
            <v>0</v>
          </cell>
          <cell r="RC1372">
            <v>0</v>
          </cell>
          <cell r="RD1372">
            <v>0</v>
          </cell>
          <cell r="RE1372">
            <v>0</v>
          </cell>
          <cell r="RP1372">
            <v>0</v>
          </cell>
          <cell r="SA1372">
            <v>0</v>
          </cell>
          <cell r="AOM1372" t="str">
            <v>Сводка затрат</v>
          </cell>
        </row>
        <row r="1373">
          <cell r="B1373"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1373" t="str">
            <v>I_000-53-1-01.41-1587</v>
          </cell>
          <cell r="K1373">
            <v>2017</v>
          </cell>
          <cell r="S1373" t="str">
            <v>Май 2017</v>
          </cell>
          <cell r="V1373">
            <v>0</v>
          </cell>
          <cell r="CC1373">
            <v>0</v>
          </cell>
          <cell r="DG1373">
            <v>27.453320000000001</v>
          </cell>
          <cell r="EK1373">
            <v>0</v>
          </cell>
          <cell r="OJ1373">
            <v>0</v>
          </cell>
          <cell r="OP1373">
            <v>25.632269999999998</v>
          </cell>
          <cell r="OQ1373">
            <v>0</v>
          </cell>
          <cell r="OR1373">
            <v>25.632269999999998</v>
          </cell>
          <cell r="OS1373">
            <v>0</v>
          </cell>
          <cell r="OZ1373">
            <v>0</v>
          </cell>
          <cell r="PD1373">
            <v>0</v>
          </cell>
          <cell r="PF1373">
            <v>25.632269999999998</v>
          </cell>
          <cell r="PH1373">
            <v>0</v>
          </cell>
          <cell r="PZ1373">
            <v>0</v>
          </cell>
          <cell r="QA1373">
            <v>0</v>
          </cell>
          <cell r="QB1373">
            <v>15.51535</v>
          </cell>
          <cell r="QC1373">
            <v>0</v>
          </cell>
          <cell r="QD1373">
            <v>15.51535</v>
          </cell>
          <cell r="QE1373">
            <v>0</v>
          </cell>
          <cell r="QM1373">
            <v>0</v>
          </cell>
          <cell r="QN1373">
            <v>0</v>
          </cell>
          <cell r="QO1373">
            <v>0</v>
          </cell>
          <cell r="QP1373">
            <v>0</v>
          </cell>
          <cell r="QQ1373">
            <v>0</v>
          </cell>
          <cell r="QR1373">
            <v>0</v>
          </cell>
          <cell r="QZ1373">
            <v>0</v>
          </cell>
          <cell r="RA1373">
            <v>0</v>
          </cell>
          <cell r="RB1373">
            <v>0</v>
          </cell>
          <cell r="RC1373">
            <v>0</v>
          </cell>
          <cell r="RD1373">
            <v>0</v>
          </cell>
          <cell r="RE1373">
            <v>0</v>
          </cell>
          <cell r="RP1373">
            <v>0</v>
          </cell>
          <cell r="SA1373">
            <v>0</v>
          </cell>
          <cell r="AOM1373" t="str">
            <v>Сводка затрат</v>
          </cell>
        </row>
        <row r="1374">
          <cell r="B1374"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1374" t="str">
            <v>I_000-55-1-01.41-2826</v>
          </cell>
          <cell r="K1374">
            <v>2017</v>
          </cell>
          <cell r="S1374" t="str">
            <v>Ноябрь 2017</v>
          </cell>
          <cell r="V1374">
            <v>0</v>
          </cell>
          <cell r="CC1374">
            <v>0</v>
          </cell>
          <cell r="DG1374">
            <v>80.745689999999996</v>
          </cell>
          <cell r="EK1374">
            <v>0</v>
          </cell>
          <cell r="OJ1374">
            <v>0</v>
          </cell>
          <cell r="OP1374">
            <v>67.802170000000004</v>
          </cell>
          <cell r="OQ1374">
            <v>3.6259999999999999</v>
          </cell>
          <cell r="OR1374">
            <v>64.176169999999999</v>
          </cell>
          <cell r="OS1374">
            <v>0</v>
          </cell>
          <cell r="OZ1374">
            <v>0</v>
          </cell>
          <cell r="PD1374">
            <v>0</v>
          </cell>
          <cell r="PF1374">
            <v>67.802170000000004</v>
          </cell>
          <cell r="PH1374">
            <v>0</v>
          </cell>
          <cell r="PZ1374">
            <v>0</v>
          </cell>
          <cell r="QA1374">
            <v>0</v>
          </cell>
          <cell r="QB1374">
            <v>40.640740000000001</v>
          </cell>
          <cell r="QC1374">
            <v>0</v>
          </cell>
          <cell r="QD1374">
            <v>40.640740000000001</v>
          </cell>
          <cell r="QE1374">
            <v>0</v>
          </cell>
          <cell r="QM1374">
            <v>0</v>
          </cell>
          <cell r="QN1374">
            <v>0</v>
          </cell>
          <cell r="QO1374">
            <v>0</v>
          </cell>
          <cell r="QP1374">
            <v>0</v>
          </cell>
          <cell r="QQ1374">
            <v>0</v>
          </cell>
          <cell r="QR1374">
            <v>0</v>
          </cell>
          <cell r="QZ1374">
            <v>0</v>
          </cell>
          <cell r="RA1374">
            <v>0</v>
          </cell>
          <cell r="RB1374">
            <v>0</v>
          </cell>
          <cell r="RC1374">
            <v>0</v>
          </cell>
          <cell r="RD1374">
            <v>0</v>
          </cell>
          <cell r="RE1374">
            <v>0</v>
          </cell>
          <cell r="RP1374">
            <v>0</v>
          </cell>
          <cell r="SA1374">
            <v>0</v>
          </cell>
          <cell r="AOM1374" t="str">
            <v>Сводка затрат</v>
          </cell>
        </row>
        <row r="1375">
          <cell r="B1375"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1375" t="str">
            <v>I_000-54-1-02.31-0001</v>
          </cell>
          <cell r="K1375">
            <v>2017</v>
          </cell>
          <cell r="S1375" t="str">
            <v>Август 2017</v>
          </cell>
          <cell r="V1375">
            <v>0</v>
          </cell>
          <cell r="CC1375">
            <v>0</v>
          </cell>
          <cell r="DG1375">
            <v>285.24330999999995</v>
          </cell>
          <cell r="EK1375">
            <v>0</v>
          </cell>
          <cell r="OJ1375">
            <v>0</v>
          </cell>
          <cell r="OP1375">
            <v>250.25873999999999</v>
          </cell>
          <cell r="OQ1375">
            <v>55.9</v>
          </cell>
          <cell r="OR1375">
            <v>194.35874000000001</v>
          </cell>
          <cell r="OS1375">
            <v>0</v>
          </cell>
          <cell r="OZ1375">
            <v>0</v>
          </cell>
          <cell r="PD1375">
            <v>55.9</v>
          </cell>
          <cell r="PF1375">
            <v>194.35874000000001</v>
          </cell>
          <cell r="PH1375">
            <v>0</v>
          </cell>
          <cell r="PZ1375">
            <v>0</v>
          </cell>
          <cell r="QA1375">
            <v>0</v>
          </cell>
          <cell r="QB1375">
            <v>0</v>
          </cell>
          <cell r="QC1375">
            <v>0</v>
          </cell>
          <cell r="QD1375">
            <v>0</v>
          </cell>
          <cell r="QE1375">
            <v>0</v>
          </cell>
          <cell r="QM1375">
            <v>0</v>
          </cell>
          <cell r="QN1375">
            <v>0</v>
          </cell>
          <cell r="QO1375">
            <v>0</v>
          </cell>
          <cell r="QP1375">
            <v>0</v>
          </cell>
          <cell r="QQ1375">
            <v>0</v>
          </cell>
          <cell r="QR1375">
            <v>0</v>
          </cell>
          <cell r="QZ1375">
            <v>0</v>
          </cell>
          <cell r="RA1375">
            <v>0</v>
          </cell>
          <cell r="RB1375">
            <v>55.9</v>
          </cell>
          <cell r="RC1375">
            <v>0</v>
          </cell>
          <cell r="RD1375">
            <v>55.9</v>
          </cell>
          <cell r="RE1375">
            <v>0</v>
          </cell>
          <cell r="RP1375">
            <v>0</v>
          </cell>
          <cell r="SA1375">
            <v>0</v>
          </cell>
          <cell r="AOM1375" t="str">
            <v>Сводка затрат</v>
          </cell>
        </row>
        <row r="1376">
          <cell r="B1376"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1376" t="str">
            <v>I_000-55-1-01.32-0036</v>
          </cell>
          <cell r="K1376">
            <v>0</v>
          </cell>
          <cell r="V1376">
            <v>0</v>
          </cell>
          <cell r="CC1376">
            <v>101.509</v>
          </cell>
          <cell r="DG1376">
            <v>0</v>
          </cell>
          <cell r="EK1376">
            <v>0</v>
          </cell>
          <cell r="OJ1376">
            <v>101.509</v>
          </cell>
          <cell r="OP1376">
            <v>101.509</v>
          </cell>
          <cell r="OQ1376">
            <v>101.509</v>
          </cell>
          <cell r="OR1376">
            <v>0</v>
          </cell>
          <cell r="OS1376">
            <v>0</v>
          </cell>
          <cell r="OZ1376">
            <v>0</v>
          </cell>
          <cell r="PD1376">
            <v>0</v>
          </cell>
          <cell r="PF1376">
            <v>0</v>
          </cell>
          <cell r="PH1376">
            <v>0</v>
          </cell>
          <cell r="PZ1376">
            <v>0</v>
          </cell>
          <cell r="QA1376">
            <v>0</v>
          </cell>
          <cell r="QB1376">
            <v>0</v>
          </cell>
          <cell r="QC1376">
            <v>0</v>
          </cell>
          <cell r="QD1376">
            <v>0</v>
          </cell>
          <cell r="QE1376">
            <v>0</v>
          </cell>
          <cell r="QM1376">
            <v>0</v>
          </cell>
          <cell r="QN1376">
            <v>0</v>
          </cell>
          <cell r="QO1376">
            <v>0</v>
          </cell>
          <cell r="QP1376">
            <v>0</v>
          </cell>
          <cell r="QQ1376">
            <v>0</v>
          </cell>
          <cell r="QR1376">
            <v>0</v>
          </cell>
          <cell r="QZ1376">
            <v>0</v>
          </cell>
          <cell r="RA1376">
            <v>101.509</v>
          </cell>
          <cell r="RB1376">
            <v>0</v>
          </cell>
          <cell r="RC1376">
            <v>0</v>
          </cell>
          <cell r="RD1376">
            <v>0</v>
          </cell>
          <cell r="RE1376">
            <v>0</v>
          </cell>
          <cell r="RP1376">
            <v>0</v>
          </cell>
          <cell r="SA1376">
            <v>0</v>
          </cell>
          <cell r="AOM1376" t="str">
            <v>Сметный расчет</v>
          </cell>
        </row>
        <row r="1377">
          <cell r="B1377"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1377" t="str">
            <v>I_000-55-1-01.32-0062</v>
          </cell>
          <cell r="K1377">
            <v>0</v>
          </cell>
          <cell r="V1377">
            <v>0</v>
          </cell>
          <cell r="DG1377">
            <v>0</v>
          </cell>
          <cell r="EK1377">
            <v>0</v>
          </cell>
          <cell r="OJ1377">
            <v>0</v>
          </cell>
          <cell r="OP1377">
            <v>0</v>
          </cell>
          <cell r="OQ1377">
            <v>0</v>
          </cell>
          <cell r="OR1377">
            <v>0</v>
          </cell>
          <cell r="OS1377">
            <v>0</v>
          </cell>
          <cell r="OZ1377">
            <v>0</v>
          </cell>
          <cell r="PD1377">
            <v>0</v>
          </cell>
          <cell r="PF1377">
            <v>0</v>
          </cell>
          <cell r="PH1377">
            <v>0</v>
          </cell>
          <cell r="PZ1377">
            <v>0</v>
          </cell>
          <cell r="QA1377">
            <v>0</v>
          </cell>
          <cell r="QB1377">
            <v>0</v>
          </cell>
          <cell r="QC1377">
            <v>0</v>
          </cell>
          <cell r="QD1377">
            <v>0</v>
          </cell>
          <cell r="QE1377">
            <v>0</v>
          </cell>
          <cell r="QM1377">
            <v>0</v>
          </cell>
          <cell r="QN1377">
            <v>0</v>
          </cell>
          <cell r="QO1377">
            <v>0</v>
          </cell>
          <cell r="QP1377">
            <v>0</v>
          </cell>
          <cell r="QQ1377">
            <v>0</v>
          </cell>
          <cell r="QR1377">
            <v>0</v>
          </cell>
          <cell r="QZ1377">
            <v>0</v>
          </cell>
          <cell r="RA1377">
            <v>0</v>
          </cell>
          <cell r="RB1377">
            <v>0</v>
          </cell>
          <cell r="RC1377">
            <v>0</v>
          </cell>
          <cell r="RD1377">
            <v>0</v>
          </cell>
          <cell r="RE1377">
            <v>0</v>
          </cell>
          <cell r="RP1377">
            <v>0</v>
          </cell>
          <cell r="SA1377">
            <v>0</v>
          </cell>
          <cell r="AOM1377" t="str">
            <v>Сметный расчет</v>
          </cell>
        </row>
        <row r="1378">
          <cell r="B1378"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1378" t="str">
            <v>I_000-51-1-05.20-0003</v>
          </cell>
          <cell r="K1378">
            <v>2017</v>
          </cell>
          <cell r="S1378" t="str">
            <v xml:space="preserve"> </v>
          </cell>
          <cell r="V1378">
            <v>0</v>
          </cell>
          <cell r="CC1378">
            <v>0</v>
          </cell>
          <cell r="DG1378">
            <v>4948.7514000000001</v>
          </cell>
          <cell r="EK1378">
            <v>0</v>
          </cell>
          <cell r="OJ1378">
            <v>0</v>
          </cell>
          <cell r="OP1378">
            <v>4423.22858</v>
          </cell>
          <cell r="OQ1378">
            <v>0</v>
          </cell>
          <cell r="OR1378">
            <v>3628.2051999999999</v>
          </cell>
          <cell r="OS1378">
            <v>0</v>
          </cell>
          <cell r="OZ1378">
            <v>0</v>
          </cell>
          <cell r="PD1378">
            <v>0</v>
          </cell>
          <cell r="PF1378">
            <v>4423.22858</v>
          </cell>
          <cell r="PH1378">
            <v>0</v>
          </cell>
          <cell r="PZ1378">
            <v>0</v>
          </cell>
          <cell r="QA1378">
            <v>0</v>
          </cell>
          <cell r="QB1378">
            <v>1500.3207699999998</v>
          </cell>
          <cell r="QC1378">
            <v>0</v>
          </cell>
          <cell r="QD1378">
            <v>1500.3207699999998</v>
          </cell>
          <cell r="QE1378">
            <v>0</v>
          </cell>
          <cell r="QM1378">
            <v>0</v>
          </cell>
          <cell r="QN1378">
            <v>0</v>
          </cell>
          <cell r="QO1378">
            <v>3.3365800000000001</v>
          </cell>
          <cell r="QP1378">
            <v>0</v>
          </cell>
          <cell r="QQ1378">
            <v>3.3365800000000001</v>
          </cell>
          <cell r="QR1378">
            <v>0</v>
          </cell>
          <cell r="QZ1378">
            <v>0</v>
          </cell>
          <cell r="RA1378">
            <v>0</v>
          </cell>
          <cell r="RB1378">
            <v>0</v>
          </cell>
          <cell r="RC1378">
            <v>0</v>
          </cell>
          <cell r="RD1378">
            <v>0</v>
          </cell>
          <cell r="RE1378">
            <v>0</v>
          </cell>
          <cell r="RP1378">
            <v>0</v>
          </cell>
          <cell r="SA1378">
            <v>0</v>
          </cell>
          <cell r="AOM1378" t="str">
            <v>Расчет стоимости</v>
          </cell>
        </row>
        <row r="1379">
          <cell r="B1379"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1379" t="str">
            <v>I_000-52-1-05.20-0001</v>
          </cell>
          <cell r="K1379">
            <v>2017</v>
          </cell>
          <cell r="S1379" t="str">
            <v xml:space="preserve"> </v>
          </cell>
          <cell r="V1379">
            <v>0</v>
          </cell>
          <cell r="CC1379">
            <v>0</v>
          </cell>
          <cell r="DG1379">
            <v>2838.7984299999998</v>
          </cell>
          <cell r="EK1379">
            <v>0</v>
          </cell>
          <cell r="OJ1379">
            <v>0</v>
          </cell>
          <cell r="OP1379">
            <v>2556.2740799999997</v>
          </cell>
          <cell r="OQ1379">
            <v>0</v>
          </cell>
          <cell r="OR1379">
            <v>1854.5710299999998</v>
          </cell>
          <cell r="OS1379">
            <v>0</v>
          </cell>
          <cell r="OZ1379">
            <v>0</v>
          </cell>
          <cell r="PD1379">
            <v>0</v>
          </cell>
          <cell r="PF1379">
            <v>2556.2740800000001</v>
          </cell>
          <cell r="PH1379">
            <v>0</v>
          </cell>
          <cell r="PZ1379">
            <v>0</v>
          </cell>
          <cell r="QA1379">
            <v>0</v>
          </cell>
          <cell r="QB1379">
            <v>982.99129000000005</v>
          </cell>
          <cell r="QC1379">
            <v>0</v>
          </cell>
          <cell r="QD1379">
            <v>982.99129000000005</v>
          </cell>
          <cell r="QE1379">
            <v>0</v>
          </cell>
          <cell r="QM1379">
            <v>0</v>
          </cell>
          <cell r="QN1379">
            <v>0</v>
          </cell>
          <cell r="QO1379">
            <v>3.7030500000000002</v>
          </cell>
          <cell r="QP1379">
            <v>0</v>
          </cell>
          <cell r="QQ1379">
            <v>3.7030500000000002</v>
          </cell>
          <cell r="QR1379">
            <v>0</v>
          </cell>
          <cell r="QZ1379">
            <v>0</v>
          </cell>
          <cell r="RA1379">
            <v>0</v>
          </cell>
          <cell r="RB1379">
            <v>0</v>
          </cell>
          <cell r="RC1379">
            <v>0</v>
          </cell>
          <cell r="RD1379">
            <v>0</v>
          </cell>
          <cell r="RE1379">
            <v>0</v>
          </cell>
          <cell r="RP1379">
            <v>0</v>
          </cell>
          <cell r="SA1379">
            <v>0</v>
          </cell>
          <cell r="AOM1379" t="str">
            <v>Расчет стоимости</v>
          </cell>
        </row>
        <row r="1380">
          <cell r="B1380"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1380" t="str">
            <v>I_000-54-1-05.20-0001</v>
          </cell>
          <cell r="K1380">
            <v>2017</v>
          </cell>
          <cell r="S1380" t="str">
            <v xml:space="preserve"> </v>
          </cell>
          <cell r="V1380">
            <v>0</v>
          </cell>
          <cell r="CC1380">
            <v>0</v>
          </cell>
          <cell r="DG1380">
            <v>7900.2597500000002</v>
          </cell>
          <cell r="EK1380">
            <v>0</v>
          </cell>
          <cell r="OJ1380">
            <v>0</v>
          </cell>
          <cell r="OP1380">
            <v>6960.7700999999997</v>
          </cell>
          <cell r="OQ1380">
            <v>0</v>
          </cell>
          <cell r="OR1380">
            <v>5694.8274899999997</v>
          </cell>
          <cell r="OS1380">
            <v>0</v>
          </cell>
          <cell r="OZ1380">
            <v>0</v>
          </cell>
          <cell r="PD1380">
            <v>0</v>
          </cell>
          <cell r="PF1380">
            <v>6960.7700999999997</v>
          </cell>
          <cell r="PH1380">
            <v>0</v>
          </cell>
          <cell r="PZ1380">
            <v>0</v>
          </cell>
          <cell r="QA1380">
            <v>0</v>
          </cell>
          <cell r="QB1380">
            <v>1718.89561</v>
          </cell>
          <cell r="QC1380">
            <v>0</v>
          </cell>
          <cell r="QD1380">
            <v>1718.89561</v>
          </cell>
          <cell r="QE1380">
            <v>0</v>
          </cell>
          <cell r="QM1380">
            <v>0</v>
          </cell>
          <cell r="QN1380">
            <v>0</v>
          </cell>
          <cell r="QO1380">
            <v>22.48753</v>
          </cell>
          <cell r="QP1380">
            <v>0</v>
          </cell>
          <cell r="QQ1380">
            <v>22.48753</v>
          </cell>
          <cell r="QR1380">
            <v>0</v>
          </cell>
          <cell r="QZ1380">
            <v>0</v>
          </cell>
          <cell r="RA1380">
            <v>0</v>
          </cell>
          <cell r="RB1380">
            <v>0</v>
          </cell>
          <cell r="RC1380">
            <v>0</v>
          </cell>
          <cell r="RD1380">
            <v>0</v>
          </cell>
          <cell r="RE1380">
            <v>0</v>
          </cell>
          <cell r="RP1380">
            <v>0</v>
          </cell>
          <cell r="SA1380">
            <v>0</v>
          </cell>
          <cell r="AOM1380" t="str">
            <v>Расчет стоимости</v>
          </cell>
        </row>
        <row r="1381">
          <cell r="B1381"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1381" t="str">
            <v>I_000-55-1-05.20-0001</v>
          </cell>
          <cell r="K1381">
            <v>2017</v>
          </cell>
          <cell r="S1381" t="str">
            <v xml:space="preserve"> </v>
          </cell>
          <cell r="V1381">
            <v>0</v>
          </cell>
          <cell r="CC1381">
            <v>0</v>
          </cell>
          <cell r="DG1381">
            <v>3104.6321600000001</v>
          </cell>
          <cell r="EK1381">
            <v>0</v>
          </cell>
          <cell r="OJ1381">
            <v>0</v>
          </cell>
          <cell r="OP1381">
            <v>2858.6536500000002</v>
          </cell>
          <cell r="OQ1381">
            <v>0</v>
          </cell>
          <cell r="OR1381">
            <v>1917.68508</v>
          </cell>
          <cell r="OS1381">
            <v>0</v>
          </cell>
          <cell r="OZ1381">
            <v>0</v>
          </cell>
          <cell r="PD1381">
            <v>0</v>
          </cell>
          <cell r="PF1381">
            <v>2858.6536499999997</v>
          </cell>
          <cell r="PH1381">
            <v>0</v>
          </cell>
          <cell r="PZ1381">
            <v>0</v>
          </cell>
          <cell r="QA1381">
            <v>0</v>
          </cell>
          <cell r="QB1381">
            <v>1476.1377799999998</v>
          </cell>
          <cell r="QC1381">
            <v>0</v>
          </cell>
          <cell r="QD1381">
            <v>1476.1377799999998</v>
          </cell>
          <cell r="QE1381">
            <v>0</v>
          </cell>
          <cell r="QM1381">
            <v>0</v>
          </cell>
          <cell r="QN1381">
            <v>0</v>
          </cell>
          <cell r="QO1381">
            <v>15.96857</v>
          </cell>
          <cell r="QP1381">
            <v>0</v>
          </cell>
          <cell r="QQ1381">
            <v>15.96857</v>
          </cell>
          <cell r="QR1381">
            <v>0</v>
          </cell>
          <cell r="QZ1381">
            <v>0</v>
          </cell>
          <cell r="RA1381">
            <v>0</v>
          </cell>
          <cell r="RB1381">
            <v>0</v>
          </cell>
          <cell r="RC1381">
            <v>0</v>
          </cell>
          <cell r="RD1381">
            <v>0</v>
          </cell>
          <cell r="RE1381">
            <v>0</v>
          </cell>
          <cell r="RP1381">
            <v>0</v>
          </cell>
          <cell r="SA1381">
            <v>0</v>
          </cell>
          <cell r="AOM1381" t="str">
            <v>Расчет стоимости</v>
          </cell>
        </row>
        <row r="1382">
          <cell r="B1382" t="str">
            <v>Приобретение рубительной машины барабанного типа (1 шт.)</v>
          </cell>
          <cell r="C1382" t="str">
            <v>I_000-56-1-07.10-0128</v>
          </cell>
          <cell r="K1382">
            <v>2017</v>
          </cell>
          <cell r="S1382" t="str">
            <v xml:space="preserve"> </v>
          </cell>
          <cell r="V1382">
            <v>0</v>
          </cell>
          <cell r="CC1382">
            <v>0</v>
          </cell>
          <cell r="DG1382">
            <v>3002.35</v>
          </cell>
          <cell r="EK1382">
            <v>0</v>
          </cell>
          <cell r="OJ1382">
            <v>0</v>
          </cell>
          <cell r="OP1382">
            <v>2544.7228799999998</v>
          </cell>
          <cell r="OQ1382">
            <v>0</v>
          </cell>
          <cell r="OR1382">
            <v>0</v>
          </cell>
          <cell r="OS1382">
            <v>2542.3728799999999</v>
          </cell>
          <cell r="OZ1382">
            <v>0</v>
          </cell>
          <cell r="PD1382">
            <v>0</v>
          </cell>
          <cell r="PF1382">
            <v>2544.7228799999998</v>
          </cell>
          <cell r="PH1382">
            <v>0</v>
          </cell>
          <cell r="PZ1382">
            <v>0</v>
          </cell>
          <cell r="QA1382">
            <v>0</v>
          </cell>
          <cell r="QB1382">
            <v>0</v>
          </cell>
          <cell r="QC1382">
            <v>0</v>
          </cell>
          <cell r="QD1382">
            <v>0</v>
          </cell>
          <cell r="QE1382">
            <v>0</v>
          </cell>
          <cell r="QM1382">
            <v>0</v>
          </cell>
          <cell r="QN1382">
            <v>0</v>
          </cell>
          <cell r="QO1382">
            <v>0</v>
          </cell>
          <cell r="QP1382">
            <v>0</v>
          </cell>
          <cell r="QQ1382">
            <v>0</v>
          </cell>
          <cell r="QR1382">
            <v>0</v>
          </cell>
          <cell r="QZ1382">
            <v>0</v>
          </cell>
          <cell r="RA1382">
            <v>0</v>
          </cell>
          <cell r="RB1382">
            <v>2.35</v>
          </cell>
          <cell r="RC1382">
            <v>0</v>
          </cell>
          <cell r="RD1382">
            <v>2.35</v>
          </cell>
          <cell r="RE1382">
            <v>0</v>
          </cell>
          <cell r="RP1382">
            <v>0</v>
          </cell>
          <cell r="SA1382">
            <v>0</v>
          </cell>
          <cell r="AOM1382" t="str">
            <v>Расчет стоимости</v>
          </cell>
        </row>
        <row r="1383">
          <cell r="B1383" t="str">
            <v>Приобретение резервных источников снабжения электроэнергией (РИСЭ) (4 шт.)</v>
          </cell>
          <cell r="C1383" t="str">
            <v>I_000-56-1-07.10-0191</v>
          </cell>
          <cell r="K1383">
            <v>2017</v>
          </cell>
          <cell r="S1383" t="str">
            <v xml:space="preserve"> </v>
          </cell>
          <cell r="V1383">
            <v>0</v>
          </cell>
          <cell r="CC1383">
            <v>0</v>
          </cell>
          <cell r="DG1383">
            <v>5850.4000000000005</v>
          </cell>
          <cell r="EK1383">
            <v>0</v>
          </cell>
          <cell r="OJ1383">
            <v>0</v>
          </cell>
          <cell r="OP1383">
            <v>4959.3999999999996</v>
          </cell>
          <cell r="OQ1383">
            <v>0</v>
          </cell>
          <cell r="OR1383">
            <v>0</v>
          </cell>
          <cell r="OS1383">
            <v>4950</v>
          </cell>
          <cell r="OZ1383">
            <v>0</v>
          </cell>
          <cell r="PD1383">
            <v>4950</v>
          </cell>
          <cell r="PF1383">
            <v>9.4</v>
          </cell>
          <cell r="PH1383">
            <v>0</v>
          </cell>
          <cell r="PZ1383">
            <v>0</v>
          </cell>
          <cell r="QA1383">
            <v>0</v>
          </cell>
          <cell r="QB1383">
            <v>0</v>
          </cell>
          <cell r="QC1383">
            <v>0</v>
          </cell>
          <cell r="QD1383">
            <v>0</v>
          </cell>
          <cell r="QE1383">
            <v>0</v>
          </cell>
          <cell r="QM1383">
            <v>0</v>
          </cell>
          <cell r="QN1383">
            <v>0</v>
          </cell>
          <cell r="QO1383">
            <v>0</v>
          </cell>
          <cell r="QP1383">
            <v>0</v>
          </cell>
          <cell r="QQ1383">
            <v>0</v>
          </cell>
          <cell r="QR1383">
            <v>0</v>
          </cell>
          <cell r="QZ1383">
            <v>0</v>
          </cell>
          <cell r="RA1383">
            <v>0</v>
          </cell>
          <cell r="RB1383">
            <v>9.4</v>
          </cell>
          <cell r="RC1383">
            <v>0</v>
          </cell>
          <cell r="RD1383">
            <v>9.4</v>
          </cell>
          <cell r="RE1383">
            <v>0</v>
          </cell>
          <cell r="RP1383">
            <v>0</v>
          </cell>
          <cell r="SA1383">
            <v>0</v>
          </cell>
          <cell r="AOM1383" t="str">
            <v>Расчет стоимости</v>
          </cell>
        </row>
        <row r="1384">
          <cell r="B1384" t="str">
            <v>Приобретение электростанции дизельной, контейнерного типа исполнения без шасси мощностью 400 кВт (1 шт.)</v>
          </cell>
          <cell r="C1384" t="str">
            <v>I_000-56-1-07.30-0113</v>
          </cell>
          <cell r="K1384">
            <v>2017</v>
          </cell>
          <cell r="S1384" t="str">
            <v xml:space="preserve"> </v>
          </cell>
          <cell r="V1384">
            <v>0</v>
          </cell>
          <cell r="CC1384">
            <v>0</v>
          </cell>
          <cell r="DG1384">
            <v>5272</v>
          </cell>
          <cell r="EK1384">
            <v>0</v>
          </cell>
          <cell r="OJ1384">
            <v>0</v>
          </cell>
          <cell r="OP1384">
            <v>4467.7966100000003</v>
          </cell>
          <cell r="OQ1384">
            <v>0</v>
          </cell>
          <cell r="OR1384">
            <v>0</v>
          </cell>
          <cell r="OS1384">
            <v>4467.7966100000003</v>
          </cell>
          <cell r="OZ1384">
            <v>0</v>
          </cell>
          <cell r="PD1384">
            <v>0</v>
          </cell>
          <cell r="PF1384">
            <v>4467.7966100000003</v>
          </cell>
          <cell r="PH1384">
            <v>0</v>
          </cell>
          <cell r="PZ1384">
            <v>0</v>
          </cell>
          <cell r="QA1384">
            <v>0</v>
          </cell>
          <cell r="QB1384">
            <v>0</v>
          </cell>
          <cell r="QC1384">
            <v>0</v>
          </cell>
          <cell r="QD1384">
            <v>0</v>
          </cell>
          <cell r="QE1384">
            <v>0</v>
          </cell>
          <cell r="QM1384">
            <v>0</v>
          </cell>
          <cell r="QN1384">
            <v>0</v>
          </cell>
          <cell r="QO1384">
            <v>0</v>
          </cell>
          <cell r="QP1384">
            <v>0</v>
          </cell>
          <cell r="QQ1384">
            <v>0</v>
          </cell>
          <cell r="QR1384">
            <v>0</v>
          </cell>
          <cell r="QZ1384">
            <v>0</v>
          </cell>
          <cell r="RA1384">
            <v>0</v>
          </cell>
          <cell r="RB1384">
            <v>0</v>
          </cell>
          <cell r="RC1384">
            <v>0</v>
          </cell>
          <cell r="RD1384">
            <v>0</v>
          </cell>
          <cell r="RE1384">
            <v>0</v>
          </cell>
          <cell r="RP1384">
            <v>0</v>
          </cell>
          <cell r="SA1384">
            <v>0</v>
          </cell>
          <cell r="AOM1384" t="str">
            <v>Расчет стоимости</v>
          </cell>
        </row>
        <row r="1385">
          <cell r="B1385" t="str">
            <v>Приобретение квартиры (жилое помещение, S=57,3 кв.м.) РК, г.Воркута, ул.Снежная, д.14, кв.27</v>
          </cell>
          <cell r="C1385" t="str">
            <v>I_000-56-1-07.30-0112</v>
          </cell>
          <cell r="K1385">
            <v>2016</v>
          </cell>
          <cell r="V1385">
            <v>0</v>
          </cell>
          <cell r="CC1385">
            <v>22</v>
          </cell>
          <cell r="DG1385">
            <v>0</v>
          </cell>
          <cell r="EK1385">
            <v>0</v>
          </cell>
          <cell r="OJ1385">
            <v>191</v>
          </cell>
          <cell r="OP1385">
            <v>213</v>
          </cell>
          <cell r="OQ1385">
            <v>0</v>
          </cell>
          <cell r="OR1385">
            <v>0</v>
          </cell>
          <cell r="OS1385">
            <v>191</v>
          </cell>
          <cell r="OZ1385">
            <v>0</v>
          </cell>
          <cell r="PD1385">
            <v>22</v>
          </cell>
          <cell r="PF1385">
            <v>0</v>
          </cell>
          <cell r="PH1385">
            <v>0</v>
          </cell>
          <cell r="PZ1385">
            <v>0</v>
          </cell>
          <cell r="QA1385">
            <v>0</v>
          </cell>
          <cell r="QB1385">
            <v>0</v>
          </cell>
          <cell r="QC1385">
            <v>0</v>
          </cell>
          <cell r="QD1385">
            <v>0</v>
          </cell>
          <cell r="QE1385">
            <v>0</v>
          </cell>
          <cell r="QM1385">
            <v>0</v>
          </cell>
          <cell r="QN1385">
            <v>0</v>
          </cell>
          <cell r="QO1385">
            <v>0</v>
          </cell>
          <cell r="QP1385">
            <v>0</v>
          </cell>
          <cell r="QQ1385">
            <v>0</v>
          </cell>
          <cell r="QR1385">
            <v>0</v>
          </cell>
          <cell r="QZ1385">
            <v>0</v>
          </cell>
          <cell r="RA1385">
            <v>0</v>
          </cell>
          <cell r="RB1385">
            <v>213</v>
          </cell>
          <cell r="RC1385">
            <v>213</v>
          </cell>
          <cell r="RD1385">
            <v>0</v>
          </cell>
          <cell r="RE1385">
            <v>0</v>
          </cell>
          <cell r="RP1385">
            <v>0</v>
          </cell>
          <cell r="SA1385">
            <v>0</v>
          </cell>
          <cell r="AOM1385" t="str">
            <v>Расчет стоимости</v>
          </cell>
        </row>
        <row r="1386">
          <cell r="B1386" t="str">
            <v>Проект технического перевооружения ТП 10/0,4 кВ №293 с заменой рубильника (1 шт.) в г.Ухта (для технологического присоединения РУ здания столовой с фитнес центром) (Дог. от 11.09.2014 №56-03002Ц/14 - 1 шт.)</v>
          </cell>
          <cell r="C1386" t="str">
            <v>I_000-54-1-03.31-0033</v>
          </cell>
          <cell r="K1386">
            <v>0</v>
          </cell>
          <cell r="V1386">
            <v>0</v>
          </cell>
          <cell r="CC1386">
            <v>25.061789999999998</v>
          </cell>
          <cell r="DG1386">
            <v>0</v>
          </cell>
          <cell r="EK1386">
            <v>0</v>
          </cell>
          <cell r="OJ1386">
            <v>0</v>
          </cell>
          <cell r="OP1386">
            <v>22.126570000000001</v>
          </cell>
          <cell r="OQ1386">
            <v>0</v>
          </cell>
          <cell r="OR1386">
            <v>22.126570000000001</v>
          </cell>
          <cell r="OS1386">
            <v>0</v>
          </cell>
          <cell r="OZ1386">
            <v>0</v>
          </cell>
          <cell r="PD1386">
            <v>22.126570000000001</v>
          </cell>
          <cell r="PF1386">
            <v>0</v>
          </cell>
          <cell r="PH1386">
            <v>0</v>
          </cell>
          <cell r="PZ1386">
            <v>0</v>
          </cell>
          <cell r="QA1386">
            <v>0</v>
          </cell>
          <cell r="QB1386">
            <v>5.8197900000000002</v>
          </cell>
          <cell r="QC1386">
            <v>5.8197900000000002</v>
          </cell>
          <cell r="QD1386">
            <v>0</v>
          </cell>
          <cell r="QE1386">
            <v>0</v>
          </cell>
          <cell r="QM1386">
            <v>0</v>
          </cell>
          <cell r="QN1386">
            <v>0</v>
          </cell>
          <cell r="QO1386">
            <v>0</v>
          </cell>
          <cell r="QP1386">
            <v>0</v>
          </cell>
          <cell r="QQ1386">
            <v>0</v>
          </cell>
          <cell r="QR1386">
            <v>0</v>
          </cell>
          <cell r="QZ1386">
            <v>0</v>
          </cell>
          <cell r="RA1386">
            <v>0</v>
          </cell>
          <cell r="RB1386">
            <v>0</v>
          </cell>
          <cell r="RC1386">
            <v>0</v>
          </cell>
          <cell r="RD1386">
            <v>0</v>
          </cell>
          <cell r="RE1386">
            <v>0</v>
          </cell>
          <cell r="RP1386">
            <v>0</v>
          </cell>
          <cell r="SA1386">
            <v>0</v>
          </cell>
          <cell r="AOM1386" t="str">
            <v>Сметный расчет</v>
          </cell>
        </row>
        <row r="1387">
          <cell r="B1387" t="str">
            <v>Реконструкция (вынос) двух КЛ 10 кВ от РП «Южная» яч.13 (яч.20) до ТП-253 яч.3 (яч.4) в г. Ухта Республики Коми (ООО «Бетиз» Дог. № ОЗУ-000034Ц/17 от 10.01.18) (2КЛ 10 кВ - 0,246 км)</v>
          </cell>
          <cell r="C1387" t="str">
            <v>J_000-54-1-02.32-0001</v>
          </cell>
          <cell r="K1387">
            <v>2018</v>
          </cell>
          <cell r="S1387" t="str">
            <v>Апрель 2018</v>
          </cell>
          <cell r="V1387">
            <v>0</v>
          </cell>
          <cell r="CC1387">
            <v>0</v>
          </cell>
          <cell r="DG1387">
            <v>0</v>
          </cell>
          <cell r="EK1387">
            <v>842.94918999999993</v>
          </cell>
          <cell r="OJ1387">
            <v>0</v>
          </cell>
          <cell r="OP1387">
            <v>722.12049999999999</v>
          </cell>
          <cell r="OQ1387">
            <v>50.85</v>
          </cell>
          <cell r="OR1387">
            <v>671.27049999999997</v>
          </cell>
          <cell r="OS1387">
            <v>0</v>
          </cell>
          <cell r="OZ1387">
            <v>0</v>
          </cell>
          <cell r="PD1387">
            <v>0</v>
          </cell>
          <cell r="PF1387">
            <v>0</v>
          </cell>
          <cell r="PH1387">
            <v>722.12049999999999</v>
          </cell>
          <cell r="PZ1387">
            <v>0</v>
          </cell>
          <cell r="QA1387">
            <v>0</v>
          </cell>
          <cell r="QB1387">
            <v>0</v>
          </cell>
          <cell r="QC1387">
            <v>0</v>
          </cell>
          <cell r="QD1387">
            <v>0</v>
          </cell>
          <cell r="QE1387">
            <v>0</v>
          </cell>
          <cell r="QM1387">
            <v>0</v>
          </cell>
          <cell r="QN1387">
            <v>0</v>
          </cell>
          <cell r="QO1387">
            <v>0</v>
          </cell>
          <cell r="QP1387">
            <v>0</v>
          </cell>
          <cell r="QQ1387">
            <v>0</v>
          </cell>
          <cell r="QR1387">
            <v>0</v>
          </cell>
          <cell r="QZ1387">
            <v>0</v>
          </cell>
          <cell r="RA1387">
            <v>0</v>
          </cell>
          <cell r="RB1387">
            <v>50.85</v>
          </cell>
          <cell r="RC1387">
            <v>0</v>
          </cell>
          <cell r="RD1387">
            <v>0</v>
          </cell>
          <cell r="RE1387">
            <v>50.85</v>
          </cell>
          <cell r="RP1387">
            <v>0</v>
          </cell>
          <cell r="SA1387">
            <v>0</v>
          </cell>
          <cell r="AOM1387" t="str">
            <v>Сводка затрат</v>
          </cell>
        </row>
        <row r="1388">
          <cell r="B1388" t="str">
            <v>Строительство ВЛ 0,4 кВ ф.6,7 от КТП 10/0,4 кВ №701 в с. Пыелдино Сысольского района Республики Коми (МБОУ СОШ с.Пыелдино Дог. № 56-01268Ю/17 от 17.05.17)(ВЛ 0,4 кВ - 0,1 км)</v>
          </cell>
          <cell r="C1388" t="str">
            <v>J_000-55-2-01.41-1957</v>
          </cell>
          <cell r="K1388">
            <v>2018</v>
          </cell>
          <cell r="S1388">
            <v>0</v>
          </cell>
          <cell r="V1388">
            <v>0</v>
          </cell>
          <cell r="CC1388">
            <v>0</v>
          </cell>
          <cell r="DG1388">
            <v>0</v>
          </cell>
          <cell r="EK1388">
            <v>141.73349999999999</v>
          </cell>
          <cell r="OJ1388">
            <v>0</v>
          </cell>
          <cell r="OP1388">
            <v>124.42541</v>
          </cell>
          <cell r="OQ1388">
            <v>0</v>
          </cell>
          <cell r="OR1388">
            <v>116.55608000000001</v>
          </cell>
          <cell r="OS1388">
            <v>0</v>
          </cell>
          <cell r="OZ1388">
            <v>0</v>
          </cell>
          <cell r="PD1388">
            <v>0</v>
          </cell>
          <cell r="PF1388">
            <v>0</v>
          </cell>
          <cell r="PH1388">
            <v>124.42541000000001</v>
          </cell>
          <cell r="PZ1388">
            <v>0</v>
          </cell>
          <cell r="QA1388">
            <v>0</v>
          </cell>
          <cell r="QB1388">
            <v>28.269329999999997</v>
          </cell>
          <cell r="QC1388">
            <v>0</v>
          </cell>
          <cell r="QD1388">
            <v>0</v>
          </cell>
          <cell r="QE1388">
            <v>28.269329999999997</v>
          </cell>
          <cell r="QM1388">
            <v>0</v>
          </cell>
          <cell r="QN1388">
            <v>0</v>
          </cell>
          <cell r="QO1388">
            <v>0</v>
          </cell>
          <cell r="QP1388">
            <v>0</v>
          </cell>
          <cell r="QQ1388">
            <v>0</v>
          </cell>
          <cell r="QR1388">
            <v>0</v>
          </cell>
          <cell r="QZ1388">
            <v>0</v>
          </cell>
          <cell r="RA1388">
            <v>0</v>
          </cell>
          <cell r="RB1388">
            <v>0</v>
          </cell>
          <cell r="RC1388">
            <v>0</v>
          </cell>
          <cell r="RD1388">
            <v>0</v>
          </cell>
          <cell r="RE1388">
            <v>0</v>
          </cell>
          <cell r="RP1388">
            <v>0</v>
          </cell>
          <cell r="SA1388">
            <v>0</v>
          </cell>
          <cell r="AOM1388" t="str">
            <v>Расчет стоимости</v>
          </cell>
        </row>
        <row r="1389">
          <cell r="B1389" t="str">
            <v>Реконструкция (вынос) ВЛ 0,4 кВ ф.1 КТП 10/0,4 кВ №1508 «Школа» в с. Корткерос Корткеросского района Республики Коми (Дог. № ОЗУ-000006Ю/18 от 11.04.18)(ВЛ 0,4 кВ - 0,09 км)</v>
          </cell>
          <cell r="C1389" t="str">
            <v>J_000-55-1-01.41-3369</v>
          </cell>
          <cell r="K1389">
            <v>2018</v>
          </cell>
          <cell r="S1389" t="str">
            <v>Июнь 2018</v>
          </cell>
          <cell r="V1389">
            <v>0</v>
          </cell>
          <cell r="CC1389">
            <v>0</v>
          </cell>
          <cell r="DG1389">
            <v>0</v>
          </cell>
          <cell r="EK1389">
            <v>154.70445000000001</v>
          </cell>
          <cell r="OJ1389">
            <v>0</v>
          </cell>
          <cell r="OP1389">
            <v>143.56112999999999</v>
          </cell>
          <cell r="OQ1389">
            <v>11.279</v>
          </cell>
          <cell r="OR1389">
            <v>93.814130000000006</v>
          </cell>
          <cell r="OS1389">
            <v>0</v>
          </cell>
          <cell r="OZ1389">
            <v>0</v>
          </cell>
          <cell r="PD1389">
            <v>0</v>
          </cell>
          <cell r="PF1389">
            <v>0</v>
          </cell>
          <cell r="PH1389">
            <v>143.56113000000002</v>
          </cell>
          <cell r="PZ1389">
            <v>0</v>
          </cell>
          <cell r="QA1389">
            <v>0</v>
          </cell>
          <cell r="QB1389">
            <v>81.653800000000004</v>
          </cell>
          <cell r="QC1389">
            <v>0</v>
          </cell>
          <cell r="QD1389">
            <v>0</v>
          </cell>
          <cell r="QE1389">
            <v>81.653800000000004</v>
          </cell>
          <cell r="QM1389">
            <v>0</v>
          </cell>
          <cell r="QN1389">
            <v>0</v>
          </cell>
          <cell r="QO1389">
            <v>0</v>
          </cell>
          <cell r="QP1389">
            <v>0</v>
          </cell>
          <cell r="QQ1389">
            <v>0</v>
          </cell>
          <cell r="QR1389">
            <v>0</v>
          </cell>
          <cell r="QZ1389">
            <v>0</v>
          </cell>
          <cell r="RA1389">
            <v>0</v>
          </cell>
          <cell r="RB1389">
            <v>0</v>
          </cell>
          <cell r="RC1389">
            <v>0</v>
          </cell>
          <cell r="RD1389">
            <v>0</v>
          </cell>
          <cell r="RE1389">
            <v>0</v>
          </cell>
          <cell r="RP1389">
            <v>0</v>
          </cell>
          <cell r="SA1389">
            <v>0</v>
          </cell>
          <cell r="AOM1389" t="str">
            <v>Сводка затрат</v>
          </cell>
        </row>
        <row r="1390">
          <cell r="B1390" t="str">
            <v>Реконструкция (вынос) ВЛ 0,4 кВ ф.1 «Детский сад» КТП 10/0,4 кВ №402 «Автостанция» в с. Объячево Прилузского района Республики Коми (ИП Суткевич Дог. № ОЗУ-000026Ю/18 от 16.08.18)(опора - 1 шт.)</v>
          </cell>
          <cell r="C1390" t="str">
            <v>J_000-55-1-01.41-3554</v>
          </cell>
          <cell r="K1390">
            <v>2018</v>
          </cell>
          <cell r="S1390">
            <v>0</v>
          </cell>
          <cell r="V1390">
            <v>0</v>
          </cell>
          <cell r="CC1390">
            <v>0</v>
          </cell>
          <cell r="DG1390">
            <v>0</v>
          </cell>
          <cell r="EK1390">
            <v>13.505240000000001</v>
          </cell>
          <cell r="OJ1390">
            <v>0</v>
          </cell>
          <cell r="OP1390">
            <v>12.615320000000001</v>
          </cell>
          <cell r="OQ1390">
            <v>1.1499999999999999</v>
          </cell>
          <cell r="OR1390">
            <v>11.465319999999998</v>
          </cell>
          <cell r="OS1390">
            <v>0</v>
          </cell>
          <cell r="OZ1390">
            <v>0</v>
          </cell>
          <cell r="PD1390">
            <v>0</v>
          </cell>
          <cell r="PF1390">
            <v>0</v>
          </cell>
          <cell r="PH1390">
            <v>12.615319999999999</v>
          </cell>
          <cell r="PZ1390">
            <v>0</v>
          </cell>
          <cell r="QA1390">
            <v>0</v>
          </cell>
          <cell r="QB1390">
            <v>7.6713100000000001</v>
          </cell>
          <cell r="QC1390">
            <v>0</v>
          </cell>
          <cell r="QD1390">
            <v>0</v>
          </cell>
          <cell r="QE1390">
            <v>7.6713100000000001</v>
          </cell>
          <cell r="QM1390">
            <v>0</v>
          </cell>
          <cell r="QN1390">
            <v>0</v>
          </cell>
          <cell r="QO1390">
            <v>0</v>
          </cell>
          <cell r="QP1390">
            <v>0</v>
          </cell>
          <cell r="QQ1390">
            <v>0</v>
          </cell>
          <cell r="QR1390">
            <v>0</v>
          </cell>
          <cell r="QZ1390">
            <v>0</v>
          </cell>
          <cell r="RA1390">
            <v>0</v>
          </cell>
          <cell r="RB1390">
            <v>0</v>
          </cell>
          <cell r="RC1390">
            <v>0</v>
          </cell>
          <cell r="RD1390">
            <v>0</v>
          </cell>
          <cell r="RE1390">
            <v>0</v>
          </cell>
          <cell r="RP1390">
            <v>0</v>
          </cell>
          <cell r="SA1390">
            <v>0</v>
          </cell>
          <cell r="AOM1390" t="str">
            <v>Расчет стоимости</v>
          </cell>
        </row>
      </sheetData>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theme="7" tint="0.59999389629810485"/>
  </sheetPr>
  <dimension ref="A1:AL412"/>
  <sheetViews>
    <sheetView view="pageBreakPreview" topLeftCell="C325" zoomScale="77" zoomScaleNormal="80" zoomScaleSheetLayoutView="77" workbookViewId="0">
      <selection activeCell="Q381" sqref="Q381"/>
    </sheetView>
  </sheetViews>
  <sheetFormatPr defaultColWidth="9.140625" defaultRowHeight="12.75" x14ac:dyDescent="0.2"/>
  <cols>
    <col min="1" max="1" width="4" style="96" customWidth="1"/>
    <col min="2" max="2" width="9.140625" style="2" customWidth="1"/>
    <col min="3" max="3" width="55.7109375" style="2" customWidth="1"/>
    <col min="4" max="4" width="35.7109375" style="2" customWidth="1"/>
    <col min="5" max="5" width="6.42578125" style="2" customWidth="1"/>
    <col min="6" max="6" width="10.42578125" style="2" customWidth="1"/>
    <col min="7" max="7" width="7.28515625" style="2" customWidth="1"/>
    <col min="8" max="8" width="5.7109375" style="2" customWidth="1"/>
    <col min="9" max="9" width="6.85546875" style="2" customWidth="1"/>
    <col min="10" max="10" width="7.5703125" style="2" customWidth="1"/>
    <col min="11" max="11" width="7.7109375" style="2" customWidth="1"/>
    <col min="12" max="12" width="5.42578125" style="2" hidden="1" customWidth="1"/>
    <col min="13" max="13" width="8.7109375" style="2" hidden="1" customWidth="1"/>
    <col min="14" max="14" width="11.42578125" style="2" customWidth="1"/>
    <col min="15" max="15" width="9.140625" style="2" customWidth="1"/>
    <col min="16" max="16" width="9.85546875" style="2" customWidth="1"/>
    <col min="17" max="17" width="20.140625" style="2" customWidth="1"/>
    <col min="18" max="18" width="20.28515625" style="2" customWidth="1"/>
    <col min="19" max="20" width="13.85546875" style="2" hidden="1" customWidth="1"/>
    <col min="21" max="23" width="13.85546875" style="59" hidden="1" customWidth="1"/>
    <col min="24" max="25" width="13.5703125" style="69" hidden="1" customWidth="1"/>
    <col min="26" max="26" width="10.85546875" style="69" hidden="1" customWidth="1"/>
    <col min="27" max="27" width="13.5703125" style="69" hidden="1" customWidth="1"/>
    <col min="28" max="28" width="10.42578125" style="69" hidden="1" customWidth="1"/>
    <col min="29" max="29" width="12.42578125" style="117" hidden="1" customWidth="1"/>
    <col min="30" max="30" width="10.42578125" style="69" hidden="1" customWidth="1"/>
    <col min="31" max="31" width="10" style="48" bestFit="1" customWidth="1"/>
    <col min="32" max="34" width="9.140625" style="48"/>
    <col min="35" max="35" width="9.140625" style="2" customWidth="1"/>
    <col min="36" max="16384" width="9.140625" style="2"/>
  </cols>
  <sheetData>
    <row r="1" spans="1:30" x14ac:dyDescent="0.2">
      <c r="L1" s="55" t="s">
        <v>64</v>
      </c>
      <c r="M1" s="55" t="s">
        <v>64</v>
      </c>
      <c r="O1" s="55" t="s">
        <v>64</v>
      </c>
      <c r="S1" s="55" t="s">
        <v>64</v>
      </c>
      <c r="T1" s="55" t="s">
        <v>64</v>
      </c>
      <c r="U1" s="55" t="s">
        <v>64</v>
      </c>
      <c r="V1" s="55" t="s">
        <v>64</v>
      </c>
      <c r="W1" s="55" t="s">
        <v>64</v>
      </c>
      <c r="X1" s="69" t="s">
        <v>64</v>
      </c>
      <c r="Y1" s="69" t="s">
        <v>64</v>
      </c>
      <c r="Z1" s="69" t="s">
        <v>64</v>
      </c>
      <c r="AA1" s="69" t="s">
        <v>64</v>
      </c>
      <c r="AB1" s="69" t="s">
        <v>64</v>
      </c>
      <c r="AC1" s="117" t="s">
        <v>64</v>
      </c>
      <c r="AD1" s="69" t="s">
        <v>64</v>
      </c>
    </row>
    <row r="3" spans="1:30" ht="8.25" customHeight="1" x14ac:dyDescent="0.2"/>
    <row r="4" spans="1:30" ht="18.75" x14ac:dyDescent="0.3">
      <c r="B4" s="8" t="s">
        <v>226</v>
      </c>
      <c r="C4" s="7"/>
      <c r="D4" s="7"/>
    </row>
    <row r="5" spans="1:30" x14ac:dyDescent="0.2">
      <c r="B5" s="2" t="s">
        <v>223</v>
      </c>
      <c r="C5" s="41" t="s">
        <v>238</v>
      </c>
    </row>
    <row r="6" spans="1:30" ht="25.5" x14ac:dyDescent="0.2">
      <c r="B6" s="3" t="s">
        <v>175</v>
      </c>
      <c r="C6" s="263" t="s">
        <v>236</v>
      </c>
      <c r="D6" s="263"/>
      <c r="E6" s="263"/>
      <c r="F6" s="263"/>
      <c r="G6" s="263"/>
      <c r="H6" s="263"/>
      <c r="I6" s="263"/>
      <c r="J6" s="263"/>
      <c r="K6" s="263"/>
      <c r="L6" s="263"/>
      <c r="M6" s="263"/>
      <c r="N6" s="263"/>
      <c r="O6" s="263"/>
      <c r="P6" s="263"/>
      <c r="Q6" s="263"/>
      <c r="R6" s="263"/>
    </row>
    <row r="8" spans="1:30" x14ac:dyDescent="0.2">
      <c r="B8" s="2" t="s">
        <v>8</v>
      </c>
      <c r="C8" s="267" t="s">
        <v>225</v>
      </c>
      <c r="D8" s="267"/>
      <c r="O8" s="48"/>
      <c r="P8" s="48"/>
      <c r="Q8" s="48"/>
    </row>
    <row r="9" spans="1:30" x14ac:dyDescent="0.2">
      <c r="B9" s="2" t="s">
        <v>52</v>
      </c>
      <c r="C9" s="267" t="s">
        <v>227</v>
      </c>
      <c r="D9" s="267"/>
      <c r="L9" s="153"/>
    </row>
    <row r="10" spans="1:30" x14ac:dyDescent="0.2">
      <c r="D10" s="43"/>
      <c r="E10" s="43"/>
      <c r="L10" s="153">
        <v>3</v>
      </c>
      <c r="M10" s="153">
        <v>1</v>
      </c>
    </row>
    <row r="11" spans="1:30" ht="13.5" thickBot="1" x14ac:dyDescent="0.25">
      <c r="B11" s="2" t="s">
        <v>0</v>
      </c>
      <c r="C11" s="27" t="s">
        <v>202</v>
      </c>
      <c r="D11" s="43" t="s">
        <v>254</v>
      </c>
      <c r="E11" s="171">
        <v>1</v>
      </c>
      <c r="F11" s="2" t="s">
        <v>11</v>
      </c>
      <c r="G11" s="27" t="s">
        <v>5</v>
      </c>
      <c r="H11" s="48"/>
      <c r="I11" s="48"/>
      <c r="K11" s="2" t="s">
        <v>10</v>
      </c>
      <c r="M11" s="2">
        <v>1.0900000000000001</v>
      </c>
      <c r="P11" s="264" t="s">
        <v>2</v>
      </c>
      <c r="Q11" s="265"/>
    </row>
    <row r="12" spans="1:30" ht="13.5" thickBot="1" x14ac:dyDescent="0.25">
      <c r="B12" s="2" t="s">
        <v>18</v>
      </c>
      <c r="C12" s="27"/>
      <c r="D12" s="43"/>
      <c r="E12" s="43"/>
      <c r="F12" s="2" t="s">
        <v>67</v>
      </c>
      <c r="G12" s="40" t="s">
        <v>233</v>
      </c>
      <c r="K12" s="2" t="s">
        <v>119</v>
      </c>
      <c r="M12" s="15" t="b">
        <v>0</v>
      </c>
      <c r="P12" s="193">
        <v>0.03</v>
      </c>
      <c r="Q12" s="48"/>
      <c r="R12" s="159"/>
      <c r="S12" s="48"/>
      <c r="T12" s="98" t="s">
        <v>182</v>
      </c>
      <c r="U12" s="99">
        <v>0</v>
      </c>
      <c r="V12" s="66"/>
    </row>
    <row r="13" spans="1:30" x14ac:dyDescent="0.2">
      <c r="C13" s="27"/>
      <c r="K13" s="46" t="s">
        <v>173</v>
      </c>
      <c r="M13" s="15" t="b">
        <v>0</v>
      </c>
      <c r="P13" s="39">
        <v>1104</v>
      </c>
      <c r="Q13" s="46" t="s">
        <v>46</v>
      </c>
    </row>
    <row r="15" spans="1:30" ht="22.5" customHeight="1" x14ac:dyDescent="0.2">
      <c r="A15" s="241" t="s">
        <v>20</v>
      </c>
      <c r="B15" s="245" t="s">
        <v>44</v>
      </c>
      <c r="C15" s="243" t="s">
        <v>19</v>
      </c>
      <c r="D15" s="241" t="s">
        <v>170</v>
      </c>
      <c r="E15" s="254" t="s">
        <v>21</v>
      </c>
      <c r="F15" s="254"/>
      <c r="G15" s="254"/>
      <c r="H15" s="254"/>
      <c r="I15" s="254"/>
      <c r="J15" s="254" t="s">
        <v>23</v>
      </c>
      <c r="K15" s="254"/>
      <c r="L15" s="20"/>
      <c r="M15" s="12"/>
      <c r="N15" s="254" t="s">
        <v>42</v>
      </c>
      <c r="O15" s="254"/>
      <c r="P15" s="254"/>
      <c r="Q15" s="241" t="s">
        <v>38</v>
      </c>
      <c r="R15" s="245" t="s">
        <v>39</v>
      </c>
    </row>
    <row r="16" spans="1:30" ht="29.25" customHeight="1" x14ac:dyDescent="0.2">
      <c r="A16" s="242"/>
      <c r="B16" s="245"/>
      <c r="C16" s="243"/>
      <c r="D16" s="242"/>
      <c r="E16" s="57" t="s">
        <v>36</v>
      </c>
      <c r="F16" s="57" t="s">
        <v>32</v>
      </c>
      <c r="G16" s="57" t="s">
        <v>37</v>
      </c>
      <c r="H16" s="57" t="s">
        <v>22</v>
      </c>
      <c r="I16" s="57" t="s">
        <v>65</v>
      </c>
      <c r="J16" s="57" t="s">
        <v>24</v>
      </c>
      <c r="K16" s="57" t="s">
        <v>14</v>
      </c>
      <c r="L16" s="57" t="s">
        <v>54</v>
      </c>
      <c r="M16" s="57" t="s">
        <v>45</v>
      </c>
      <c r="N16" s="167" t="s">
        <v>210</v>
      </c>
      <c r="O16" s="58" t="s">
        <v>33</v>
      </c>
      <c r="P16" s="57" t="s">
        <v>228</v>
      </c>
      <c r="Q16" s="242"/>
      <c r="R16" s="245"/>
      <c r="S16" s="4" t="s">
        <v>3</v>
      </c>
      <c r="T16" s="4" t="s">
        <v>96</v>
      </c>
      <c r="U16" s="88" t="s">
        <v>9</v>
      </c>
      <c r="V16" s="88" t="s">
        <v>16</v>
      </c>
      <c r="W16" s="88" t="s">
        <v>194</v>
      </c>
      <c r="X16" s="70" t="s">
        <v>178</v>
      </c>
      <c r="Y16" s="70" t="s">
        <v>203</v>
      </c>
      <c r="Z16" s="70" t="s">
        <v>117</v>
      </c>
      <c r="AA16" s="70" t="s">
        <v>179</v>
      </c>
      <c r="AB16" s="70" t="s">
        <v>116</v>
      </c>
      <c r="AC16" s="118" t="s">
        <v>176</v>
      </c>
    </row>
    <row r="17" spans="1:32" x14ac:dyDescent="0.2">
      <c r="A17" s="94"/>
      <c r="B17" s="1"/>
      <c r="C17" s="1"/>
      <c r="D17" s="1" t="s">
        <v>171</v>
      </c>
      <c r="E17" s="1" t="s">
        <v>48</v>
      </c>
      <c r="F17" s="1" t="s">
        <v>48</v>
      </c>
      <c r="G17" s="1" t="s">
        <v>34</v>
      </c>
      <c r="H17" s="1" t="s">
        <v>48</v>
      </c>
      <c r="I17" s="1" t="s">
        <v>47</v>
      </c>
      <c r="J17" s="1"/>
      <c r="K17" s="1"/>
      <c r="L17" s="1"/>
      <c r="M17" s="1" t="s">
        <v>46</v>
      </c>
      <c r="N17" s="1"/>
      <c r="O17" s="1"/>
      <c r="P17" s="1"/>
      <c r="Q17" s="9"/>
      <c r="R17" s="1"/>
    </row>
    <row r="18" spans="1:32" x14ac:dyDescent="0.2">
      <c r="A18" s="94"/>
      <c r="B18" s="1"/>
      <c r="C18" s="6" t="s">
        <v>25</v>
      </c>
      <c r="D18" s="6"/>
      <c r="E18" s="1"/>
      <c r="F18" s="1"/>
      <c r="G18" s="1"/>
      <c r="H18" s="1"/>
      <c r="I18" s="1"/>
      <c r="J18" s="1"/>
      <c r="K18" s="1"/>
      <c r="L18" s="1"/>
      <c r="M18" s="1"/>
      <c r="N18" s="1"/>
      <c r="O18" s="1"/>
      <c r="P18" s="1"/>
      <c r="Q18" s="9"/>
      <c r="R18" s="175"/>
    </row>
    <row r="19" spans="1:32" hidden="1" x14ac:dyDescent="0.2">
      <c r="A19" s="94"/>
      <c r="B19" s="1"/>
      <c r="C19" s="14" t="s">
        <v>180</v>
      </c>
      <c r="D19" s="14"/>
      <c r="E19" s="1"/>
      <c r="F19" s="1"/>
      <c r="G19" s="1"/>
      <c r="H19" s="1"/>
      <c r="I19" s="1"/>
      <c r="J19" s="1"/>
      <c r="K19" s="1"/>
      <c r="L19" s="1"/>
      <c r="M19" s="1"/>
      <c r="N19" s="1"/>
      <c r="O19" s="1"/>
      <c r="P19" s="1"/>
      <c r="Q19" s="9"/>
      <c r="R19" s="175">
        <v>0</v>
      </c>
    </row>
    <row r="20" spans="1:32" hidden="1" x14ac:dyDescent="0.2">
      <c r="A20" s="168" t="s">
        <v>222</v>
      </c>
      <c r="B20" s="1" t="s">
        <v>222</v>
      </c>
      <c r="C20" s="39"/>
      <c r="D20" s="27"/>
      <c r="E20" s="1"/>
      <c r="F20" s="1"/>
      <c r="G20" s="1"/>
      <c r="H20" s="1"/>
      <c r="I20" s="1"/>
      <c r="J20" s="47" t="s">
        <v>222</v>
      </c>
      <c r="K20" s="35"/>
      <c r="L20" s="45" t="s">
        <v>222</v>
      </c>
      <c r="M20" s="1" t="s">
        <v>222</v>
      </c>
      <c r="N20" s="47" t="s">
        <v>222</v>
      </c>
      <c r="O20" s="1"/>
      <c r="P20" s="169"/>
      <c r="Q20" s="10" t="s">
        <v>222</v>
      </c>
      <c r="R20" s="175">
        <v>0</v>
      </c>
      <c r="S20" s="50"/>
      <c r="T20" s="50"/>
      <c r="U20" s="64"/>
      <c r="V20" s="64"/>
      <c r="W20" s="64">
        <v>0</v>
      </c>
      <c r="X20" s="63">
        <v>0</v>
      </c>
      <c r="Y20" s="63">
        <v>0</v>
      </c>
      <c r="Z20" s="63">
        <v>0</v>
      </c>
      <c r="AA20" s="63">
        <v>0</v>
      </c>
      <c r="AB20" s="63">
        <v>0</v>
      </c>
      <c r="AC20" s="63">
        <v>0</v>
      </c>
    </row>
    <row r="21" spans="1:32" s="48" customFormat="1" hidden="1" x14ac:dyDescent="0.2">
      <c r="A21" s="161" t="s">
        <v>222</v>
      </c>
      <c r="B21" s="45" t="s">
        <v>222</v>
      </c>
      <c r="C21" s="39"/>
      <c r="D21" s="39"/>
      <c r="E21" s="45"/>
      <c r="F21" s="45"/>
      <c r="G21" s="45"/>
      <c r="H21" s="45"/>
      <c r="I21" s="45"/>
      <c r="J21" s="47" t="s">
        <v>222</v>
      </c>
      <c r="K21" s="42"/>
      <c r="L21" s="45" t="s">
        <v>222</v>
      </c>
      <c r="M21" s="45" t="s">
        <v>222</v>
      </c>
      <c r="N21" s="47" t="s">
        <v>222</v>
      </c>
      <c r="O21" s="45"/>
      <c r="P21" s="42"/>
      <c r="Q21" s="10" t="s">
        <v>222</v>
      </c>
      <c r="R21" s="175">
        <v>0</v>
      </c>
      <c r="S21" s="50"/>
      <c r="T21" s="50"/>
      <c r="U21" s="64"/>
      <c r="V21" s="64"/>
      <c r="W21" s="64">
        <v>0</v>
      </c>
      <c r="X21" s="63">
        <v>0</v>
      </c>
      <c r="Y21" s="63">
        <v>0</v>
      </c>
      <c r="Z21" s="63">
        <v>0</v>
      </c>
      <c r="AA21" s="63">
        <v>0</v>
      </c>
      <c r="AB21" s="63">
        <v>0</v>
      </c>
      <c r="AC21" s="63">
        <v>0</v>
      </c>
      <c r="AD21" s="69"/>
    </row>
    <row r="22" spans="1:32" s="48" customFormat="1" hidden="1" x14ac:dyDescent="0.2">
      <c r="A22" s="168" t="s">
        <v>222</v>
      </c>
      <c r="B22" s="45" t="s">
        <v>222</v>
      </c>
      <c r="C22" s="39"/>
      <c r="D22" s="39"/>
      <c r="E22" s="45"/>
      <c r="F22" s="45"/>
      <c r="G22" s="41"/>
      <c r="H22" s="45"/>
      <c r="I22" s="45"/>
      <c r="J22" s="45" t="s">
        <v>222</v>
      </c>
      <c r="K22" s="51"/>
      <c r="L22" s="45">
        <v>0</v>
      </c>
      <c r="M22" s="45" t="s">
        <v>222</v>
      </c>
      <c r="N22" s="45" t="s">
        <v>222</v>
      </c>
      <c r="O22" s="45">
        <v>1</v>
      </c>
      <c r="P22" s="42"/>
      <c r="Q22" s="10" t="s">
        <v>222</v>
      </c>
      <c r="R22" s="175">
        <v>0</v>
      </c>
      <c r="S22" s="50"/>
      <c r="T22" s="50"/>
      <c r="U22" s="64"/>
      <c r="V22" s="64"/>
      <c r="W22" s="64">
        <v>0</v>
      </c>
      <c r="X22" s="63">
        <v>0</v>
      </c>
      <c r="Y22" s="63">
        <v>0</v>
      </c>
      <c r="Z22" s="63">
        <v>0</v>
      </c>
      <c r="AA22" s="63">
        <v>0</v>
      </c>
      <c r="AB22" s="63">
        <v>0</v>
      </c>
      <c r="AC22" s="63">
        <v>0</v>
      </c>
      <c r="AD22" s="69"/>
    </row>
    <row r="23" spans="1:32" x14ac:dyDescent="0.2">
      <c r="A23" s="94"/>
      <c r="B23" s="1"/>
      <c r="C23" s="14" t="s">
        <v>25</v>
      </c>
      <c r="D23" s="14"/>
      <c r="E23" s="1"/>
      <c r="F23" s="1"/>
      <c r="G23" s="1"/>
      <c r="H23" s="1"/>
      <c r="I23" s="1"/>
      <c r="J23" s="1"/>
      <c r="K23" s="1"/>
      <c r="L23" s="160"/>
      <c r="M23" s="1"/>
      <c r="N23" s="1"/>
      <c r="O23" s="1"/>
      <c r="P23" s="1"/>
      <c r="Q23" s="1"/>
      <c r="R23" s="175">
        <v>0</v>
      </c>
    </row>
    <row r="24" spans="1:32" ht="25.5" x14ac:dyDescent="0.2">
      <c r="A24" s="94">
        <v>1</v>
      </c>
      <c r="B24" s="1" t="s">
        <v>43</v>
      </c>
      <c r="C24" s="39" t="s">
        <v>26</v>
      </c>
      <c r="D24" s="27" t="s">
        <v>237</v>
      </c>
      <c r="E24" s="28"/>
      <c r="F24" s="28">
        <v>1.018</v>
      </c>
      <c r="G24" s="28"/>
      <c r="H24" s="28"/>
      <c r="I24" s="1" t="s">
        <v>222</v>
      </c>
      <c r="J24" s="1" t="s">
        <v>154</v>
      </c>
      <c r="K24" s="207">
        <v>13.41</v>
      </c>
      <c r="L24" s="1">
        <v>41</v>
      </c>
      <c r="M24" s="1">
        <v>10</v>
      </c>
      <c r="N24" s="1">
        <v>264.5</v>
      </c>
      <c r="O24" s="1">
        <v>1.018</v>
      </c>
      <c r="P24" s="42">
        <v>227.0686728158264</v>
      </c>
      <c r="Q24" s="10" t="s">
        <v>6</v>
      </c>
      <c r="R24" s="175">
        <v>3099.8</v>
      </c>
      <c r="S24" s="50">
        <v>2953.5</v>
      </c>
      <c r="T24" s="50">
        <v>147.66999999999999</v>
      </c>
      <c r="U24" s="64">
        <v>0</v>
      </c>
      <c r="V24" s="64">
        <v>258.43</v>
      </c>
      <c r="W24" s="64">
        <v>332.27</v>
      </c>
      <c r="X24" s="68">
        <v>46.5</v>
      </c>
      <c r="Y24" s="68">
        <v>77.5</v>
      </c>
      <c r="Z24" s="68">
        <v>154.99</v>
      </c>
      <c r="AA24" s="68">
        <v>80.59</v>
      </c>
      <c r="AB24" s="68">
        <v>232.49</v>
      </c>
      <c r="AC24" s="119">
        <v>3691.8700000000003</v>
      </c>
      <c r="AE24" s="65"/>
      <c r="AF24" s="65"/>
    </row>
    <row r="25" spans="1:32" hidden="1" x14ac:dyDescent="0.2">
      <c r="A25" s="94"/>
      <c r="B25" s="1"/>
      <c r="C25" s="39"/>
      <c r="D25" s="39"/>
      <c r="E25" s="28"/>
      <c r="F25" s="28"/>
      <c r="G25" s="28"/>
      <c r="H25" s="28"/>
      <c r="I25" s="1"/>
      <c r="J25" s="1"/>
      <c r="K25" s="207"/>
      <c r="L25" s="1"/>
      <c r="M25" s="45"/>
      <c r="N25" s="1"/>
      <c r="O25" s="45"/>
      <c r="P25" s="35"/>
      <c r="Q25" s="10"/>
      <c r="R25" s="175"/>
      <c r="S25" s="50"/>
      <c r="T25" s="50"/>
      <c r="U25" s="64"/>
      <c r="V25" s="64"/>
      <c r="W25" s="64"/>
      <c r="X25" s="68"/>
      <c r="Y25" s="68"/>
      <c r="Z25" s="68"/>
      <c r="AA25" s="68"/>
      <c r="AB25" s="68"/>
      <c r="AC25" s="119"/>
      <c r="AE25" s="65"/>
      <c r="AF25" s="65"/>
    </row>
    <row r="26" spans="1:32" hidden="1" x14ac:dyDescent="0.2">
      <c r="A26" s="105" t="s">
        <v>222</v>
      </c>
      <c r="B26" s="1" t="s">
        <v>222</v>
      </c>
      <c r="C26" s="27"/>
      <c r="D26" s="27"/>
      <c r="E26" s="28"/>
      <c r="F26" s="28"/>
      <c r="G26" s="28"/>
      <c r="H26" s="28"/>
      <c r="I26" s="1" t="s">
        <v>222</v>
      </c>
      <c r="J26" s="1" t="s">
        <v>222</v>
      </c>
      <c r="K26" s="35"/>
      <c r="L26" s="1">
        <v>0</v>
      </c>
      <c r="M26" s="45" t="s">
        <v>222</v>
      </c>
      <c r="N26" s="1" t="s">
        <v>222</v>
      </c>
      <c r="O26" s="45">
        <v>1</v>
      </c>
      <c r="P26" s="35"/>
      <c r="Q26" s="10" t="s">
        <v>222</v>
      </c>
      <c r="R26" s="175">
        <v>0</v>
      </c>
      <c r="S26" s="50">
        <v>0</v>
      </c>
      <c r="T26" s="50">
        <v>0</v>
      </c>
      <c r="U26" s="64">
        <v>0</v>
      </c>
      <c r="V26" s="64">
        <v>0</v>
      </c>
      <c r="W26" s="64">
        <v>0</v>
      </c>
      <c r="X26" s="68">
        <v>0</v>
      </c>
      <c r="Y26" s="68">
        <v>0</v>
      </c>
      <c r="Z26" s="68">
        <v>0</v>
      </c>
      <c r="AA26" s="68">
        <v>0</v>
      </c>
      <c r="AB26" s="68">
        <v>0</v>
      </c>
      <c r="AC26" s="119">
        <v>0</v>
      </c>
      <c r="AE26" s="65"/>
      <c r="AF26" s="65"/>
    </row>
    <row r="27" spans="1:32" hidden="1" x14ac:dyDescent="0.2">
      <c r="A27" s="105" t="s">
        <v>222</v>
      </c>
      <c r="B27" s="1" t="s">
        <v>222</v>
      </c>
      <c r="C27" s="27"/>
      <c r="D27" s="27"/>
      <c r="E27" s="28"/>
      <c r="F27" s="28"/>
      <c r="G27" s="28"/>
      <c r="H27" s="28"/>
      <c r="I27" s="1" t="s">
        <v>222</v>
      </c>
      <c r="J27" s="1" t="s">
        <v>222</v>
      </c>
      <c r="K27" s="35"/>
      <c r="L27" s="1">
        <v>0</v>
      </c>
      <c r="M27" s="45" t="s">
        <v>222</v>
      </c>
      <c r="N27" s="1" t="s">
        <v>222</v>
      </c>
      <c r="O27" s="45">
        <v>1</v>
      </c>
      <c r="P27" s="35"/>
      <c r="Q27" s="10" t="s">
        <v>222</v>
      </c>
      <c r="R27" s="175">
        <v>0</v>
      </c>
      <c r="S27" s="50">
        <v>0</v>
      </c>
      <c r="T27" s="50">
        <v>0</v>
      </c>
      <c r="U27" s="64">
        <v>0</v>
      </c>
      <c r="V27" s="64">
        <v>0</v>
      </c>
      <c r="W27" s="64">
        <v>0</v>
      </c>
      <c r="X27" s="68">
        <v>0</v>
      </c>
      <c r="Y27" s="68">
        <v>0</v>
      </c>
      <c r="Z27" s="68">
        <v>0</v>
      </c>
      <c r="AA27" s="68">
        <v>0</v>
      </c>
      <c r="AB27" s="68">
        <v>0</v>
      </c>
      <c r="AC27" s="119">
        <v>0</v>
      </c>
      <c r="AE27" s="65"/>
      <c r="AF27" s="65"/>
    </row>
    <row r="28" spans="1:32" hidden="1" x14ac:dyDescent="0.2">
      <c r="A28" s="105" t="s">
        <v>222</v>
      </c>
      <c r="B28" s="1" t="s">
        <v>222</v>
      </c>
      <c r="C28" s="27"/>
      <c r="D28" s="27"/>
      <c r="E28" s="28"/>
      <c r="F28" s="28"/>
      <c r="G28" s="28"/>
      <c r="H28" s="28"/>
      <c r="I28" s="1" t="s">
        <v>222</v>
      </c>
      <c r="J28" s="1" t="s">
        <v>222</v>
      </c>
      <c r="K28" s="35"/>
      <c r="L28" s="1">
        <v>0</v>
      </c>
      <c r="M28" s="45" t="s">
        <v>222</v>
      </c>
      <c r="N28" s="1" t="s">
        <v>222</v>
      </c>
      <c r="O28" s="45">
        <v>1</v>
      </c>
      <c r="P28" s="35"/>
      <c r="Q28" s="10" t="s">
        <v>222</v>
      </c>
      <c r="R28" s="175">
        <v>0</v>
      </c>
      <c r="S28" s="50">
        <v>0</v>
      </c>
      <c r="T28" s="50">
        <v>0</v>
      </c>
      <c r="U28" s="64">
        <v>0</v>
      </c>
      <c r="V28" s="64">
        <v>0</v>
      </c>
      <c r="W28" s="64">
        <v>0</v>
      </c>
      <c r="X28" s="68">
        <v>0</v>
      </c>
      <c r="Y28" s="68">
        <v>0</v>
      </c>
      <c r="Z28" s="68">
        <v>0</v>
      </c>
      <c r="AA28" s="68">
        <v>0</v>
      </c>
      <c r="AB28" s="68">
        <v>0</v>
      </c>
      <c r="AC28" s="119">
        <v>0</v>
      </c>
      <c r="AE28" s="65"/>
      <c r="AF28" s="65"/>
    </row>
    <row r="29" spans="1:32" s="48" customFormat="1" hidden="1" x14ac:dyDescent="0.2">
      <c r="A29" s="105" t="s">
        <v>222</v>
      </c>
      <c r="B29" s="45" t="s">
        <v>222</v>
      </c>
      <c r="C29" s="39"/>
      <c r="D29" s="39"/>
      <c r="E29" s="41"/>
      <c r="F29" s="41"/>
      <c r="G29" s="41"/>
      <c r="H29" s="41"/>
      <c r="I29" s="45" t="s">
        <v>222</v>
      </c>
      <c r="J29" s="45" t="s">
        <v>222</v>
      </c>
      <c r="K29" s="42"/>
      <c r="L29" s="45">
        <v>0</v>
      </c>
      <c r="M29" s="45" t="s">
        <v>222</v>
      </c>
      <c r="N29" s="45" t="s">
        <v>222</v>
      </c>
      <c r="O29" s="45">
        <v>1</v>
      </c>
      <c r="P29" s="42"/>
      <c r="Q29" s="10" t="s">
        <v>222</v>
      </c>
      <c r="R29" s="175">
        <v>0</v>
      </c>
      <c r="S29" s="50">
        <v>0</v>
      </c>
      <c r="T29" s="50">
        <v>0</v>
      </c>
      <c r="U29" s="64">
        <v>0</v>
      </c>
      <c r="V29" s="64">
        <v>0</v>
      </c>
      <c r="W29" s="64">
        <v>0</v>
      </c>
      <c r="X29" s="68">
        <v>0</v>
      </c>
      <c r="Y29" s="68">
        <v>0</v>
      </c>
      <c r="Z29" s="68">
        <v>0</v>
      </c>
      <c r="AA29" s="68">
        <v>0</v>
      </c>
      <c r="AB29" s="68">
        <v>0</v>
      </c>
      <c r="AC29" s="119">
        <v>0</v>
      </c>
      <c r="AD29" s="69"/>
      <c r="AE29" s="65"/>
      <c r="AF29" s="65"/>
    </row>
    <row r="30" spans="1:32" s="48" customFormat="1" hidden="1" x14ac:dyDescent="0.2">
      <c r="A30" s="105" t="s">
        <v>222</v>
      </c>
      <c r="B30" s="45" t="s">
        <v>222</v>
      </c>
      <c r="C30" s="39"/>
      <c r="D30" s="39"/>
      <c r="E30" s="41"/>
      <c r="F30" s="41"/>
      <c r="G30" s="41"/>
      <c r="H30" s="41"/>
      <c r="I30" s="45" t="s">
        <v>222</v>
      </c>
      <c r="J30" s="45" t="s">
        <v>222</v>
      </c>
      <c r="K30" s="42"/>
      <c r="L30" s="45">
        <v>0</v>
      </c>
      <c r="M30" s="45" t="s">
        <v>222</v>
      </c>
      <c r="N30" s="45" t="s">
        <v>222</v>
      </c>
      <c r="O30" s="45">
        <v>1</v>
      </c>
      <c r="P30" s="42"/>
      <c r="Q30" s="10" t="s">
        <v>222</v>
      </c>
      <c r="R30" s="175">
        <v>0</v>
      </c>
      <c r="S30" s="50">
        <v>0</v>
      </c>
      <c r="T30" s="50">
        <v>0</v>
      </c>
      <c r="U30" s="64">
        <v>0</v>
      </c>
      <c r="V30" s="64">
        <v>0</v>
      </c>
      <c r="W30" s="64">
        <v>0</v>
      </c>
      <c r="X30" s="68">
        <v>0</v>
      </c>
      <c r="Y30" s="68">
        <v>0</v>
      </c>
      <c r="Z30" s="68">
        <v>0</v>
      </c>
      <c r="AA30" s="68">
        <v>0</v>
      </c>
      <c r="AB30" s="68">
        <v>0</v>
      </c>
      <c r="AC30" s="119">
        <v>0</v>
      </c>
      <c r="AD30" s="69"/>
      <c r="AE30" s="65"/>
      <c r="AF30" s="65"/>
    </row>
    <row r="31" spans="1:32" s="48" customFormat="1" hidden="1" x14ac:dyDescent="0.2">
      <c r="A31" s="105" t="s">
        <v>222</v>
      </c>
      <c r="B31" s="45" t="s">
        <v>222</v>
      </c>
      <c r="C31" s="39"/>
      <c r="D31" s="39"/>
      <c r="E31" s="41"/>
      <c r="F31" s="41"/>
      <c r="G31" s="41"/>
      <c r="H31" s="41"/>
      <c r="I31" s="45" t="s">
        <v>222</v>
      </c>
      <c r="J31" s="45" t="s">
        <v>222</v>
      </c>
      <c r="K31" s="42"/>
      <c r="L31" s="45">
        <v>0</v>
      </c>
      <c r="M31" s="45" t="s">
        <v>222</v>
      </c>
      <c r="N31" s="45" t="s">
        <v>222</v>
      </c>
      <c r="O31" s="45">
        <v>1</v>
      </c>
      <c r="P31" s="42"/>
      <c r="Q31" s="10" t="s">
        <v>222</v>
      </c>
      <c r="R31" s="175">
        <v>0</v>
      </c>
      <c r="S31" s="50">
        <v>0</v>
      </c>
      <c r="T31" s="50">
        <v>0</v>
      </c>
      <c r="U31" s="64">
        <v>0</v>
      </c>
      <c r="V31" s="64">
        <v>0</v>
      </c>
      <c r="W31" s="64">
        <v>0</v>
      </c>
      <c r="X31" s="68">
        <v>0</v>
      </c>
      <c r="Y31" s="68">
        <v>0</v>
      </c>
      <c r="Z31" s="68">
        <v>0</v>
      </c>
      <c r="AA31" s="68">
        <v>0</v>
      </c>
      <c r="AB31" s="68">
        <v>0</v>
      </c>
      <c r="AC31" s="119">
        <v>0</v>
      </c>
      <c r="AD31" s="69"/>
      <c r="AE31" s="65"/>
      <c r="AF31" s="65"/>
    </row>
    <row r="32" spans="1:32" s="48" customFormat="1" hidden="1" x14ac:dyDescent="0.2">
      <c r="A32" s="105" t="s">
        <v>222</v>
      </c>
      <c r="B32" s="45" t="s">
        <v>222</v>
      </c>
      <c r="C32" s="39"/>
      <c r="D32" s="39"/>
      <c r="E32" s="41"/>
      <c r="F32" s="41"/>
      <c r="G32" s="41"/>
      <c r="H32" s="41"/>
      <c r="I32" s="45" t="s">
        <v>222</v>
      </c>
      <c r="J32" s="45" t="s">
        <v>222</v>
      </c>
      <c r="K32" s="42"/>
      <c r="L32" s="45">
        <v>0</v>
      </c>
      <c r="M32" s="45" t="s">
        <v>222</v>
      </c>
      <c r="N32" s="45" t="s">
        <v>222</v>
      </c>
      <c r="O32" s="45">
        <v>1</v>
      </c>
      <c r="P32" s="42"/>
      <c r="Q32" s="10" t="s">
        <v>222</v>
      </c>
      <c r="R32" s="175">
        <v>0</v>
      </c>
      <c r="S32" s="50">
        <v>0</v>
      </c>
      <c r="T32" s="50">
        <v>0</v>
      </c>
      <c r="U32" s="64">
        <v>0</v>
      </c>
      <c r="V32" s="64">
        <v>0</v>
      </c>
      <c r="W32" s="64">
        <v>0</v>
      </c>
      <c r="X32" s="68">
        <v>0</v>
      </c>
      <c r="Y32" s="68">
        <v>0</v>
      </c>
      <c r="Z32" s="68">
        <v>0</v>
      </c>
      <c r="AA32" s="68">
        <v>0</v>
      </c>
      <c r="AB32" s="68">
        <v>0</v>
      </c>
      <c r="AC32" s="119">
        <v>0</v>
      </c>
      <c r="AD32" s="69"/>
      <c r="AE32" s="65"/>
      <c r="AF32" s="65"/>
    </row>
    <row r="33" spans="1:32" s="48" customFormat="1" hidden="1" x14ac:dyDescent="0.2">
      <c r="A33" s="105" t="s">
        <v>222</v>
      </c>
      <c r="B33" s="45" t="s">
        <v>222</v>
      </c>
      <c r="C33" s="39"/>
      <c r="D33" s="39"/>
      <c r="E33" s="41"/>
      <c r="F33" s="41"/>
      <c r="G33" s="41"/>
      <c r="H33" s="41"/>
      <c r="I33" s="45" t="s">
        <v>222</v>
      </c>
      <c r="J33" s="45" t="s">
        <v>222</v>
      </c>
      <c r="K33" s="42"/>
      <c r="L33" s="45">
        <v>0</v>
      </c>
      <c r="M33" s="45" t="s">
        <v>222</v>
      </c>
      <c r="N33" s="45" t="s">
        <v>222</v>
      </c>
      <c r="O33" s="45">
        <v>1</v>
      </c>
      <c r="P33" s="42"/>
      <c r="Q33" s="10" t="s">
        <v>222</v>
      </c>
      <c r="R33" s="175">
        <v>0</v>
      </c>
      <c r="S33" s="50">
        <v>0</v>
      </c>
      <c r="T33" s="50">
        <v>0</v>
      </c>
      <c r="U33" s="64">
        <v>0</v>
      </c>
      <c r="V33" s="64">
        <v>0</v>
      </c>
      <c r="W33" s="64">
        <v>0</v>
      </c>
      <c r="X33" s="68">
        <v>0</v>
      </c>
      <c r="Y33" s="68">
        <v>0</v>
      </c>
      <c r="Z33" s="68">
        <v>0</v>
      </c>
      <c r="AA33" s="68">
        <v>0</v>
      </c>
      <c r="AB33" s="68">
        <v>0</v>
      </c>
      <c r="AC33" s="119">
        <v>0</v>
      </c>
      <c r="AD33" s="69"/>
      <c r="AE33" s="65"/>
      <c r="AF33" s="65"/>
    </row>
    <row r="34" spans="1:32" s="48" customFormat="1" hidden="1" x14ac:dyDescent="0.2">
      <c r="A34" s="105" t="s">
        <v>222</v>
      </c>
      <c r="B34" s="45" t="s">
        <v>222</v>
      </c>
      <c r="C34" s="39"/>
      <c r="D34" s="39"/>
      <c r="E34" s="41"/>
      <c r="F34" s="41"/>
      <c r="G34" s="41"/>
      <c r="H34" s="41"/>
      <c r="I34" s="45" t="s">
        <v>222</v>
      </c>
      <c r="J34" s="45" t="s">
        <v>222</v>
      </c>
      <c r="K34" s="42"/>
      <c r="L34" s="45">
        <v>0</v>
      </c>
      <c r="M34" s="45" t="s">
        <v>222</v>
      </c>
      <c r="N34" s="45" t="s">
        <v>222</v>
      </c>
      <c r="O34" s="45">
        <v>1</v>
      </c>
      <c r="P34" s="42"/>
      <c r="Q34" s="10" t="s">
        <v>222</v>
      </c>
      <c r="R34" s="175">
        <v>0</v>
      </c>
      <c r="S34" s="50">
        <v>0</v>
      </c>
      <c r="T34" s="50">
        <v>0</v>
      </c>
      <c r="U34" s="64">
        <v>0</v>
      </c>
      <c r="V34" s="64">
        <v>0</v>
      </c>
      <c r="W34" s="64">
        <v>0</v>
      </c>
      <c r="X34" s="68">
        <v>0</v>
      </c>
      <c r="Y34" s="68">
        <v>0</v>
      </c>
      <c r="Z34" s="68">
        <v>0</v>
      </c>
      <c r="AA34" s="68">
        <v>0</v>
      </c>
      <c r="AB34" s="68">
        <v>0</v>
      </c>
      <c r="AC34" s="119">
        <v>0</v>
      </c>
      <c r="AD34" s="69"/>
      <c r="AE34" s="65"/>
      <c r="AF34" s="65"/>
    </row>
    <row r="35" spans="1:32" s="48" customFormat="1" hidden="1" x14ac:dyDescent="0.2">
      <c r="A35" s="105" t="s">
        <v>222</v>
      </c>
      <c r="B35" s="45" t="s">
        <v>222</v>
      </c>
      <c r="C35" s="39"/>
      <c r="D35" s="39"/>
      <c r="E35" s="41"/>
      <c r="F35" s="41"/>
      <c r="G35" s="41"/>
      <c r="H35" s="41"/>
      <c r="I35" s="45" t="s">
        <v>222</v>
      </c>
      <c r="J35" s="45" t="s">
        <v>222</v>
      </c>
      <c r="K35" s="42"/>
      <c r="L35" s="45">
        <v>0</v>
      </c>
      <c r="M35" s="45" t="s">
        <v>222</v>
      </c>
      <c r="N35" s="45" t="s">
        <v>222</v>
      </c>
      <c r="O35" s="45">
        <v>1</v>
      </c>
      <c r="P35" s="42"/>
      <c r="Q35" s="10" t="s">
        <v>222</v>
      </c>
      <c r="R35" s="175">
        <v>0</v>
      </c>
      <c r="S35" s="50">
        <v>0</v>
      </c>
      <c r="T35" s="50">
        <v>0</v>
      </c>
      <c r="U35" s="64">
        <v>0</v>
      </c>
      <c r="V35" s="64">
        <v>0</v>
      </c>
      <c r="W35" s="64">
        <v>0</v>
      </c>
      <c r="X35" s="68">
        <v>0</v>
      </c>
      <c r="Y35" s="68">
        <v>0</v>
      </c>
      <c r="Z35" s="68">
        <v>0</v>
      </c>
      <c r="AA35" s="68">
        <v>0</v>
      </c>
      <c r="AB35" s="68">
        <v>0</v>
      </c>
      <c r="AC35" s="119">
        <v>0</v>
      </c>
      <c r="AD35" s="69"/>
      <c r="AE35" s="65"/>
      <c r="AF35" s="65"/>
    </row>
    <row r="36" spans="1:32" s="48" customFormat="1" hidden="1" x14ac:dyDescent="0.2">
      <c r="A36" s="105" t="s">
        <v>222</v>
      </c>
      <c r="B36" s="45" t="s">
        <v>222</v>
      </c>
      <c r="C36" s="39"/>
      <c r="D36" s="39"/>
      <c r="E36" s="41"/>
      <c r="F36" s="41"/>
      <c r="G36" s="41"/>
      <c r="H36" s="41"/>
      <c r="I36" s="45" t="s">
        <v>222</v>
      </c>
      <c r="J36" s="45" t="s">
        <v>222</v>
      </c>
      <c r="K36" s="42"/>
      <c r="L36" s="45">
        <v>0</v>
      </c>
      <c r="M36" s="45" t="s">
        <v>222</v>
      </c>
      <c r="N36" s="45" t="s">
        <v>222</v>
      </c>
      <c r="O36" s="45">
        <v>1</v>
      </c>
      <c r="P36" s="42"/>
      <c r="Q36" s="10" t="s">
        <v>222</v>
      </c>
      <c r="R36" s="175">
        <v>0</v>
      </c>
      <c r="S36" s="50">
        <v>0</v>
      </c>
      <c r="T36" s="50">
        <v>0</v>
      </c>
      <c r="U36" s="64">
        <v>0</v>
      </c>
      <c r="V36" s="64">
        <v>0</v>
      </c>
      <c r="W36" s="64">
        <v>0</v>
      </c>
      <c r="X36" s="68">
        <v>0</v>
      </c>
      <c r="Y36" s="68">
        <v>0</v>
      </c>
      <c r="Z36" s="68">
        <v>0</v>
      </c>
      <c r="AA36" s="68">
        <v>0</v>
      </c>
      <c r="AB36" s="68">
        <v>0</v>
      </c>
      <c r="AC36" s="119">
        <v>0</v>
      </c>
      <c r="AD36" s="69"/>
      <c r="AE36" s="65"/>
      <c r="AF36" s="65"/>
    </row>
    <row r="37" spans="1:32" hidden="1" x14ac:dyDescent="0.2">
      <c r="A37" s="105" t="s">
        <v>222</v>
      </c>
      <c r="B37" s="1" t="s">
        <v>222</v>
      </c>
      <c r="C37" s="27"/>
      <c r="D37" s="27"/>
      <c r="E37" s="28"/>
      <c r="F37" s="28"/>
      <c r="G37" s="28"/>
      <c r="H37" s="28"/>
      <c r="I37" s="1" t="s">
        <v>222</v>
      </c>
      <c r="J37" s="1" t="s">
        <v>222</v>
      </c>
      <c r="K37" s="35"/>
      <c r="L37" s="1">
        <v>0</v>
      </c>
      <c r="M37" s="45" t="s">
        <v>222</v>
      </c>
      <c r="N37" s="1" t="s">
        <v>222</v>
      </c>
      <c r="O37" s="45">
        <v>1</v>
      </c>
      <c r="P37" s="35"/>
      <c r="Q37" s="10" t="s">
        <v>222</v>
      </c>
      <c r="R37" s="175">
        <v>0</v>
      </c>
      <c r="S37" s="50">
        <v>0</v>
      </c>
      <c r="T37" s="50">
        <v>0</v>
      </c>
      <c r="U37" s="64">
        <v>0</v>
      </c>
      <c r="V37" s="64">
        <v>0</v>
      </c>
      <c r="W37" s="64">
        <v>0</v>
      </c>
      <c r="X37" s="68">
        <v>0</v>
      </c>
      <c r="Y37" s="68">
        <v>0</v>
      </c>
      <c r="Z37" s="68">
        <v>0</v>
      </c>
      <c r="AA37" s="68">
        <v>0</v>
      </c>
      <c r="AB37" s="68">
        <v>0</v>
      </c>
      <c r="AC37" s="119">
        <v>0</v>
      </c>
      <c r="AE37" s="65"/>
      <c r="AF37" s="65"/>
    </row>
    <row r="38" spans="1:32" hidden="1" x14ac:dyDescent="0.2">
      <c r="A38" s="105" t="s">
        <v>222</v>
      </c>
      <c r="B38" s="1" t="s">
        <v>222</v>
      </c>
      <c r="C38" s="27"/>
      <c r="D38" s="27"/>
      <c r="E38" s="28"/>
      <c r="F38" s="28"/>
      <c r="G38" s="28"/>
      <c r="H38" s="28"/>
      <c r="I38" s="1" t="s">
        <v>222</v>
      </c>
      <c r="J38" s="1" t="s">
        <v>222</v>
      </c>
      <c r="K38" s="35"/>
      <c r="L38" s="1">
        <v>0</v>
      </c>
      <c r="M38" s="45" t="s">
        <v>222</v>
      </c>
      <c r="N38" s="1" t="s">
        <v>222</v>
      </c>
      <c r="O38" s="45">
        <v>1</v>
      </c>
      <c r="P38" s="35"/>
      <c r="Q38" s="10" t="s">
        <v>222</v>
      </c>
      <c r="R38" s="175">
        <v>0</v>
      </c>
      <c r="S38" s="50">
        <v>0</v>
      </c>
      <c r="T38" s="50">
        <v>0</v>
      </c>
      <c r="U38" s="64">
        <v>0</v>
      </c>
      <c r="V38" s="64">
        <v>0</v>
      </c>
      <c r="W38" s="64">
        <v>0</v>
      </c>
      <c r="X38" s="68">
        <v>0</v>
      </c>
      <c r="Y38" s="68">
        <v>0</v>
      </c>
      <c r="Z38" s="68">
        <v>0</v>
      </c>
      <c r="AA38" s="68">
        <v>0</v>
      </c>
      <c r="AB38" s="68">
        <v>0</v>
      </c>
      <c r="AC38" s="119">
        <v>0</v>
      </c>
      <c r="AE38" s="65"/>
      <c r="AF38" s="65"/>
    </row>
    <row r="39" spans="1:32" hidden="1" x14ac:dyDescent="0.2">
      <c r="A39" s="105" t="s">
        <v>222</v>
      </c>
      <c r="B39" s="1" t="s">
        <v>222</v>
      </c>
      <c r="C39" s="27"/>
      <c r="D39" s="27"/>
      <c r="E39" s="28"/>
      <c r="F39" s="28"/>
      <c r="G39" s="28"/>
      <c r="H39" s="28"/>
      <c r="I39" s="1" t="s">
        <v>222</v>
      </c>
      <c r="J39" s="1" t="s">
        <v>222</v>
      </c>
      <c r="K39" s="35"/>
      <c r="L39" s="1">
        <v>0</v>
      </c>
      <c r="M39" s="45" t="s">
        <v>222</v>
      </c>
      <c r="N39" s="1" t="s">
        <v>222</v>
      </c>
      <c r="O39" s="45">
        <v>1</v>
      </c>
      <c r="P39" s="35"/>
      <c r="Q39" s="10" t="s">
        <v>222</v>
      </c>
      <c r="R39" s="175">
        <v>0</v>
      </c>
      <c r="S39" s="50">
        <v>0</v>
      </c>
      <c r="T39" s="50">
        <v>0</v>
      </c>
      <c r="U39" s="64">
        <v>0</v>
      </c>
      <c r="V39" s="64">
        <v>0</v>
      </c>
      <c r="W39" s="64">
        <v>0</v>
      </c>
      <c r="X39" s="68">
        <v>0</v>
      </c>
      <c r="Y39" s="68">
        <v>0</v>
      </c>
      <c r="Z39" s="68">
        <v>0</v>
      </c>
      <c r="AA39" s="68">
        <v>0</v>
      </c>
      <c r="AB39" s="68">
        <v>0</v>
      </c>
      <c r="AC39" s="119">
        <v>0</v>
      </c>
      <c r="AE39" s="65"/>
      <c r="AF39" s="65"/>
    </row>
    <row r="40" spans="1:32" hidden="1" x14ac:dyDescent="0.2">
      <c r="A40" s="105" t="s">
        <v>222</v>
      </c>
      <c r="B40" s="1" t="s">
        <v>222</v>
      </c>
      <c r="C40" s="27"/>
      <c r="D40" s="27"/>
      <c r="E40" s="28"/>
      <c r="F40" s="28"/>
      <c r="G40" s="28"/>
      <c r="H40" s="28"/>
      <c r="I40" s="1" t="s">
        <v>222</v>
      </c>
      <c r="J40" s="1" t="s">
        <v>222</v>
      </c>
      <c r="K40" s="35"/>
      <c r="L40" s="1">
        <v>0</v>
      </c>
      <c r="M40" s="45" t="s">
        <v>222</v>
      </c>
      <c r="N40" s="1" t="s">
        <v>222</v>
      </c>
      <c r="O40" s="45">
        <v>1</v>
      </c>
      <c r="P40" s="35"/>
      <c r="Q40" s="10" t="s">
        <v>222</v>
      </c>
      <c r="R40" s="175">
        <v>0</v>
      </c>
      <c r="S40" s="50">
        <v>0</v>
      </c>
      <c r="T40" s="50">
        <v>0</v>
      </c>
      <c r="U40" s="64">
        <v>0</v>
      </c>
      <c r="V40" s="64">
        <v>0</v>
      </c>
      <c r="W40" s="64">
        <v>0</v>
      </c>
      <c r="X40" s="68">
        <v>0</v>
      </c>
      <c r="Y40" s="68">
        <v>0</v>
      </c>
      <c r="Z40" s="68">
        <v>0</v>
      </c>
      <c r="AA40" s="68">
        <v>0</v>
      </c>
      <c r="AB40" s="68">
        <v>0</v>
      </c>
      <c r="AC40" s="119">
        <v>0</v>
      </c>
      <c r="AE40" s="65"/>
      <c r="AF40" s="65"/>
    </row>
    <row r="41" spans="1:32" hidden="1" x14ac:dyDescent="0.2">
      <c r="A41" s="105" t="s">
        <v>222</v>
      </c>
      <c r="B41" s="1" t="s">
        <v>222</v>
      </c>
      <c r="C41" s="27"/>
      <c r="D41" s="27"/>
      <c r="E41" s="28"/>
      <c r="F41" s="28"/>
      <c r="G41" s="28"/>
      <c r="H41" s="28"/>
      <c r="I41" s="1" t="s">
        <v>222</v>
      </c>
      <c r="J41" s="1" t="s">
        <v>222</v>
      </c>
      <c r="K41" s="35"/>
      <c r="L41" s="1">
        <v>0</v>
      </c>
      <c r="M41" s="45" t="s">
        <v>222</v>
      </c>
      <c r="N41" s="1" t="s">
        <v>222</v>
      </c>
      <c r="O41" s="45">
        <v>1</v>
      </c>
      <c r="P41" s="35"/>
      <c r="Q41" s="10" t="s">
        <v>222</v>
      </c>
      <c r="R41" s="175">
        <v>0</v>
      </c>
      <c r="S41" s="50">
        <v>0</v>
      </c>
      <c r="T41" s="50">
        <v>0</v>
      </c>
      <c r="U41" s="64">
        <v>0</v>
      </c>
      <c r="V41" s="64">
        <v>0</v>
      </c>
      <c r="W41" s="64">
        <v>0</v>
      </c>
      <c r="X41" s="68">
        <v>0</v>
      </c>
      <c r="Y41" s="68">
        <v>0</v>
      </c>
      <c r="Z41" s="68">
        <v>0</v>
      </c>
      <c r="AA41" s="68">
        <v>0</v>
      </c>
      <c r="AB41" s="68">
        <v>0</v>
      </c>
      <c r="AC41" s="119">
        <v>0</v>
      </c>
      <c r="AE41" s="65"/>
      <c r="AF41" s="65"/>
    </row>
    <row r="42" spans="1:32" hidden="1" x14ac:dyDescent="0.2">
      <c r="A42" s="105" t="s">
        <v>222</v>
      </c>
      <c r="B42" s="1" t="s">
        <v>222</v>
      </c>
      <c r="C42" s="27"/>
      <c r="D42" s="27"/>
      <c r="E42" s="28"/>
      <c r="F42" s="28"/>
      <c r="G42" s="28"/>
      <c r="H42" s="28"/>
      <c r="I42" s="1" t="s">
        <v>222</v>
      </c>
      <c r="J42" s="1" t="s">
        <v>222</v>
      </c>
      <c r="K42" s="35"/>
      <c r="L42" s="1">
        <v>0</v>
      </c>
      <c r="M42" s="45" t="s">
        <v>222</v>
      </c>
      <c r="N42" s="1" t="s">
        <v>222</v>
      </c>
      <c r="O42" s="45">
        <v>1</v>
      </c>
      <c r="P42" s="35"/>
      <c r="Q42" s="10" t="s">
        <v>222</v>
      </c>
      <c r="R42" s="175">
        <v>0</v>
      </c>
      <c r="S42" s="50">
        <v>0</v>
      </c>
      <c r="T42" s="50">
        <v>0</v>
      </c>
      <c r="U42" s="64">
        <v>0</v>
      </c>
      <c r="V42" s="64">
        <v>0</v>
      </c>
      <c r="W42" s="64">
        <v>0</v>
      </c>
      <c r="X42" s="68">
        <v>0</v>
      </c>
      <c r="Y42" s="68">
        <v>0</v>
      </c>
      <c r="Z42" s="68">
        <v>0</v>
      </c>
      <c r="AA42" s="68">
        <v>0</v>
      </c>
      <c r="AB42" s="68">
        <v>0</v>
      </c>
      <c r="AC42" s="119">
        <v>0</v>
      </c>
      <c r="AE42" s="65"/>
      <c r="AF42" s="65"/>
    </row>
    <row r="43" spans="1:32" hidden="1" x14ac:dyDescent="0.2">
      <c r="A43" s="105" t="s">
        <v>222</v>
      </c>
      <c r="B43" s="1" t="s">
        <v>222</v>
      </c>
      <c r="C43" s="27"/>
      <c r="D43" s="27"/>
      <c r="E43" s="28"/>
      <c r="F43" s="28"/>
      <c r="G43" s="28"/>
      <c r="H43" s="28"/>
      <c r="I43" s="1" t="s">
        <v>222</v>
      </c>
      <c r="J43" s="1" t="s">
        <v>222</v>
      </c>
      <c r="K43" s="35"/>
      <c r="L43" s="1">
        <v>0</v>
      </c>
      <c r="M43" s="45" t="s">
        <v>222</v>
      </c>
      <c r="N43" s="1" t="s">
        <v>222</v>
      </c>
      <c r="O43" s="45">
        <v>1</v>
      </c>
      <c r="P43" s="35"/>
      <c r="Q43" s="10" t="s">
        <v>222</v>
      </c>
      <c r="R43" s="175">
        <v>0</v>
      </c>
      <c r="S43" s="50">
        <v>0</v>
      </c>
      <c r="T43" s="50">
        <v>0</v>
      </c>
      <c r="U43" s="64">
        <v>0</v>
      </c>
      <c r="V43" s="64">
        <v>0</v>
      </c>
      <c r="W43" s="64">
        <v>0</v>
      </c>
      <c r="X43" s="68">
        <v>0</v>
      </c>
      <c r="Y43" s="68">
        <v>0</v>
      </c>
      <c r="Z43" s="68">
        <v>0</v>
      </c>
      <c r="AA43" s="68">
        <v>0</v>
      </c>
      <c r="AB43" s="68">
        <v>0</v>
      </c>
      <c r="AC43" s="119">
        <v>0</v>
      </c>
      <c r="AE43" s="65"/>
      <c r="AF43" s="65"/>
    </row>
    <row r="44" spans="1:32" hidden="1" x14ac:dyDescent="0.2">
      <c r="A44" s="94"/>
      <c r="B44" s="1"/>
      <c r="C44" s="14" t="s">
        <v>27</v>
      </c>
      <c r="D44" s="14"/>
      <c r="E44" s="1"/>
      <c r="F44" s="1"/>
      <c r="G44" s="1"/>
      <c r="H44" s="1"/>
      <c r="I44" s="1"/>
      <c r="J44" s="1"/>
      <c r="K44" s="1"/>
      <c r="L44" s="1"/>
      <c r="M44" s="1"/>
      <c r="N44" s="1"/>
      <c r="O44" s="1"/>
      <c r="P44" s="1"/>
      <c r="Q44" s="1"/>
      <c r="R44" s="175">
        <v>0</v>
      </c>
      <c r="S44" s="65"/>
      <c r="T44" s="65"/>
      <c r="U44" s="66"/>
      <c r="V44" s="66"/>
      <c r="W44" s="66"/>
      <c r="AC44" s="69"/>
      <c r="AE44" s="65"/>
      <c r="AF44" s="65"/>
    </row>
    <row r="45" spans="1:32" hidden="1" x14ac:dyDescent="0.2">
      <c r="A45" s="158" t="s">
        <v>222</v>
      </c>
      <c r="B45" s="1" t="s">
        <v>222</v>
      </c>
      <c r="C45" s="27"/>
      <c r="D45" s="27"/>
      <c r="E45" s="28"/>
      <c r="F45" s="28"/>
      <c r="G45" s="28"/>
      <c r="H45" s="1"/>
      <c r="I45" s="1"/>
      <c r="J45" s="1" t="s">
        <v>222</v>
      </c>
      <c r="K45" s="35"/>
      <c r="L45" s="1">
        <v>0</v>
      </c>
      <c r="M45" s="1" t="s">
        <v>222</v>
      </c>
      <c r="N45" s="1" t="s">
        <v>222</v>
      </c>
      <c r="O45" s="45">
        <v>1</v>
      </c>
      <c r="P45" s="35"/>
      <c r="Q45" s="1" t="s">
        <v>222</v>
      </c>
      <c r="R45" s="175">
        <v>0</v>
      </c>
      <c r="S45" s="50">
        <v>0</v>
      </c>
      <c r="T45" s="50">
        <v>0</v>
      </c>
      <c r="U45" s="64">
        <v>0</v>
      </c>
      <c r="V45" s="64">
        <v>0</v>
      </c>
      <c r="W45" s="64">
        <v>0</v>
      </c>
      <c r="X45" s="68">
        <v>0</v>
      </c>
      <c r="Y45" s="68">
        <v>0</v>
      </c>
      <c r="Z45" s="68">
        <v>0</v>
      </c>
      <c r="AA45" s="68">
        <v>0</v>
      </c>
      <c r="AB45" s="68">
        <v>0</v>
      </c>
      <c r="AC45" s="119">
        <v>0</v>
      </c>
      <c r="AE45" s="65"/>
      <c r="AF45" s="65"/>
    </row>
    <row r="46" spans="1:32" s="48" customFormat="1" hidden="1" x14ac:dyDescent="0.2">
      <c r="A46" s="158" t="s">
        <v>222</v>
      </c>
      <c r="B46" s="45" t="s">
        <v>222</v>
      </c>
      <c r="C46" s="39"/>
      <c r="D46" s="39"/>
      <c r="E46" s="41"/>
      <c r="F46" s="41"/>
      <c r="G46" s="41"/>
      <c r="H46" s="45"/>
      <c r="I46" s="45"/>
      <c r="J46" s="45" t="s">
        <v>222</v>
      </c>
      <c r="K46" s="42"/>
      <c r="L46" s="45">
        <v>0</v>
      </c>
      <c r="M46" s="45" t="s">
        <v>222</v>
      </c>
      <c r="N46" s="45" t="s">
        <v>222</v>
      </c>
      <c r="O46" s="45">
        <v>1</v>
      </c>
      <c r="P46" s="42"/>
      <c r="Q46" s="45" t="s">
        <v>222</v>
      </c>
      <c r="R46" s="175">
        <v>0</v>
      </c>
      <c r="S46" s="50">
        <v>0</v>
      </c>
      <c r="T46" s="50">
        <v>0</v>
      </c>
      <c r="U46" s="64">
        <v>0</v>
      </c>
      <c r="V46" s="64">
        <v>0</v>
      </c>
      <c r="W46" s="64">
        <v>0</v>
      </c>
      <c r="X46" s="68">
        <v>0</v>
      </c>
      <c r="Y46" s="68">
        <v>0</v>
      </c>
      <c r="Z46" s="68">
        <v>0</v>
      </c>
      <c r="AA46" s="68">
        <v>0</v>
      </c>
      <c r="AB46" s="68">
        <v>0</v>
      </c>
      <c r="AC46" s="119">
        <v>0</v>
      </c>
      <c r="AD46" s="69"/>
      <c r="AE46" s="65"/>
      <c r="AF46" s="65"/>
    </row>
    <row r="47" spans="1:32" s="48" customFormat="1" hidden="1" x14ac:dyDescent="0.2">
      <c r="A47" s="158" t="s">
        <v>222</v>
      </c>
      <c r="B47" s="45" t="s">
        <v>222</v>
      </c>
      <c r="C47" s="39"/>
      <c r="D47" s="39"/>
      <c r="E47" s="41"/>
      <c r="F47" s="41"/>
      <c r="G47" s="41"/>
      <c r="H47" s="45"/>
      <c r="I47" s="45"/>
      <c r="J47" s="45" t="s">
        <v>222</v>
      </c>
      <c r="K47" s="42"/>
      <c r="L47" s="45">
        <v>0</v>
      </c>
      <c r="M47" s="45" t="s">
        <v>222</v>
      </c>
      <c r="N47" s="45" t="s">
        <v>222</v>
      </c>
      <c r="O47" s="45">
        <v>1</v>
      </c>
      <c r="P47" s="42"/>
      <c r="Q47" s="45" t="s">
        <v>222</v>
      </c>
      <c r="R47" s="175">
        <v>0</v>
      </c>
      <c r="S47" s="50">
        <v>0</v>
      </c>
      <c r="T47" s="50">
        <v>0</v>
      </c>
      <c r="U47" s="64">
        <v>0</v>
      </c>
      <c r="V47" s="64">
        <v>0</v>
      </c>
      <c r="W47" s="64">
        <v>0</v>
      </c>
      <c r="X47" s="68">
        <v>0</v>
      </c>
      <c r="Y47" s="68">
        <v>0</v>
      </c>
      <c r="Z47" s="68">
        <v>0</v>
      </c>
      <c r="AA47" s="68">
        <v>0</v>
      </c>
      <c r="AB47" s="68">
        <v>0</v>
      </c>
      <c r="AC47" s="119">
        <v>0</v>
      </c>
      <c r="AD47" s="69"/>
      <c r="AE47" s="65"/>
      <c r="AF47" s="65"/>
    </row>
    <row r="48" spans="1:32" hidden="1" x14ac:dyDescent="0.2">
      <c r="A48" s="158" t="s">
        <v>222</v>
      </c>
      <c r="B48" s="1" t="s">
        <v>222</v>
      </c>
      <c r="C48" s="27"/>
      <c r="D48" s="27"/>
      <c r="E48" s="28"/>
      <c r="F48" s="28"/>
      <c r="G48" s="28"/>
      <c r="H48" s="1"/>
      <c r="I48" s="1"/>
      <c r="J48" s="1" t="s">
        <v>222</v>
      </c>
      <c r="K48" s="35"/>
      <c r="L48" s="1">
        <v>0</v>
      </c>
      <c r="M48" s="1" t="s">
        <v>222</v>
      </c>
      <c r="N48" s="1" t="s">
        <v>222</v>
      </c>
      <c r="O48" s="45">
        <v>1</v>
      </c>
      <c r="P48" s="35"/>
      <c r="Q48" s="1" t="s">
        <v>222</v>
      </c>
      <c r="R48" s="175">
        <v>0</v>
      </c>
      <c r="S48" s="50">
        <v>0</v>
      </c>
      <c r="T48" s="50">
        <v>0</v>
      </c>
      <c r="U48" s="64">
        <v>0</v>
      </c>
      <c r="V48" s="64">
        <v>0</v>
      </c>
      <c r="W48" s="64">
        <v>0</v>
      </c>
      <c r="X48" s="68">
        <v>0</v>
      </c>
      <c r="Y48" s="68">
        <v>0</v>
      </c>
      <c r="Z48" s="68">
        <v>0</v>
      </c>
      <c r="AA48" s="68">
        <v>0</v>
      </c>
      <c r="AB48" s="68">
        <v>0</v>
      </c>
      <c r="AC48" s="119">
        <v>0</v>
      </c>
      <c r="AE48" s="65"/>
      <c r="AF48" s="65"/>
    </row>
    <row r="49" spans="1:35" hidden="1" x14ac:dyDescent="0.2">
      <c r="A49" s="94"/>
      <c r="B49" s="1"/>
      <c r="C49" s="14" t="s">
        <v>49</v>
      </c>
      <c r="D49" s="14"/>
      <c r="E49" s="1"/>
      <c r="F49" s="1"/>
      <c r="G49" s="1"/>
      <c r="H49" s="1"/>
      <c r="I49" s="1"/>
      <c r="J49" s="1"/>
      <c r="K49" s="1"/>
      <c r="L49" s="1"/>
      <c r="M49" s="1"/>
      <c r="N49" s="1"/>
      <c r="O49" s="1"/>
      <c r="P49" s="1"/>
      <c r="Q49" s="1"/>
      <c r="R49" s="175">
        <v>0</v>
      </c>
      <c r="S49" s="65"/>
      <c r="T49" s="65"/>
      <c r="U49" s="66"/>
      <c r="V49" s="66"/>
      <c r="W49" s="66"/>
      <c r="AC49" s="69"/>
      <c r="AE49" s="65"/>
      <c r="AF49" s="65"/>
    </row>
    <row r="50" spans="1:35" hidden="1" x14ac:dyDescent="0.2">
      <c r="A50" s="94" t="s">
        <v>222</v>
      </c>
      <c r="B50" s="1" t="s">
        <v>222</v>
      </c>
      <c r="C50" s="27"/>
      <c r="D50" s="27"/>
      <c r="E50" s="28"/>
      <c r="F50" s="28"/>
      <c r="G50" s="28"/>
      <c r="H50" s="1"/>
      <c r="I50" s="1"/>
      <c r="J50" s="1" t="s">
        <v>222</v>
      </c>
      <c r="K50" s="35"/>
      <c r="L50" s="1">
        <v>0</v>
      </c>
      <c r="M50" s="1" t="s">
        <v>222</v>
      </c>
      <c r="N50" s="1" t="s">
        <v>222</v>
      </c>
      <c r="O50" s="45">
        <v>1</v>
      </c>
      <c r="P50" s="35"/>
      <c r="Q50" s="1" t="s">
        <v>222</v>
      </c>
      <c r="R50" s="175">
        <v>0</v>
      </c>
      <c r="S50" s="50">
        <v>0</v>
      </c>
      <c r="T50" s="50">
        <v>0</v>
      </c>
      <c r="U50" s="64">
        <v>0</v>
      </c>
      <c r="V50" s="64">
        <v>0</v>
      </c>
      <c r="W50" s="64">
        <v>0</v>
      </c>
      <c r="X50" s="68">
        <v>0</v>
      </c>
      <c r="Y50" s="68">
        <v>0</v>
      </c>
      <c r="Z50" s="68">
        <v>0</v>
      </c>
      <c r="AA50" s="68">
        <v>0</v>
      </c>
      <c r="AB50" s="68">
        <v>0</v>
      </c>
      <c r="AC50" s="119">
        <v>0</v>
      </c>
      <c r="AE50" s="65"/>
      <c r="AF50" s="65"/>
      <c r="AI50" s="48"/>
    </row>
    <row r="51" spans="1:35" s="48" customFormat="1" hidden="1" x14ac:dyDescent="0.2">
      <c r="A51" s="105" t="s">
        <v>222</v>
      </c>
      <c r="B51" s="45" t="s">
        <v>222</v>
      </c>
      <c r="C51" s="39"/>
      <c r="D51" s="39"/>
      <c r="E51" s="41"/>
      <c r="F51" s="41"/>
      <c r="G51" s="41"/>
      <c r="H51" s="45"/>
      <c r="I51" s="45"/>
      <c r="J51" s="45" t="s">
        <v>222</v>
      </c>
      <c r="K51" s="42"/>
      <c r="L51" s="45">
        <v>0</v>
      </c>
      <c r="M51" s="45" t="s">
        <v>222</v>
      </c>
      <c r="N51" s="45" t="s">
        <v>222</v>
      </c>
      <c r="O51" s="45">
        <v>1</v>
      </c>
      <c r="P51" s="42"/>
      <c r="Q51" s="45" t="s">
        <v>222</v>
      </c>
      <c r="R51" s="175">
        <v>0</v>
      </c>
      <c r="S51" s="50">
        <v>0</v>
      </c>
      <c r="T51" s="50">
        <v>0</v>
      </c>
      <c r="U51" s="64">
        <v>0</v>
      </c>
      <c r="V51" s="64">
        <v>0</v>
      </c>
      <c r="W51" s="64">
        <v>0</v>
      </c>
      <c r="X51" s="68">
        <v>0</v>
      </c>
      <c r="Y51" s="68">
        <v>0</v>
      </c>
      <c r="Z51" s="68">
        <v>0</v>
      </c>
      <c r="AA51" s="68">
        <v>0</v>
      </c>
      <c r="AB51" s="68">
        <v>0</v>
      </c>
      <c r="AC51" s="119">
        <v>0</v>
      </c>
      <c r="AD51" s="69"/>
      <c r="AE51" s="65"/>
      <c r="AF51" s="65"/>
    </row>
    <row r="52" spans="1:35" s="48" customFormat="1" hidden="1" x14ac:dyDescent="0.2">
      <c r="A52" s="105" t="s">
        <v>222</v>
      </c>
      <c r="B52" s="45" t="s">
        <v>222</v>
      </c>
      <c r="C52" s="39"/>
      <c r="D52" s="39"/>
      <c r="E52" s="41"/>
      <c r="F52" s="41"/>
      <c r="G52" s="41"/>
      <c r="H52" s="45"/>
      <c r="I52" s="45"/>
      <c r="J52" s="45" t="s">
        <v>222</v>
      </c>
      <c r="K52" s="42"/>
      <c r="L52" s="45">
        <v>0</v>
      </c>
      <c r="M52" s="45" t="s">
        <v>222</v>
      </c>
      <c r="N52" s="45" t="s">
        <v>222</v>
      </c>
      <c r="O52" s="45">
        <v>1</v>
      </c>
      <c r="P52" s="42"/>
      <c r="Q52" s="45" t="s">
        <v>222</v>
      </c>
      <c r="R52" s="175">
        <v>0</v>
      </c>
      <c r="S52" s="50">
        <v>0</v>
      </c>
      <c r="T52" s="50">
        <v>0</v>
      </c>
      <c r="U52" s="64">
        <v>0</v>
      </c>
      <c r="V52" s="64">
        <v>0</v>
      </c>
      <c r="W52" s="64">
        <v>0</v>
      </c>
      <c r="X52" s="68">
        <v>0</v>
      </c>
      <c r="Y52" s="68">
        <v>0</v>
      </c>
      <c r="Z52" s="68">
        <v>0</v>
      </c>
      <c r="AA52" s="68">
        <v>0</v>
      </c>
      <c r="AB52" s="68">
        <v>0</v>
      </c>
      <c r="AC52" s="119">
        <v>0</v>
      </c>
      <c r="AD52" s="69"/>
      <c r="AE52" s="65"/>
      <c r="AF52" s="65"/>
    </row>
    <row r="53" spans="1:35" s="48" customFormat="1" hidden="1" x14ac:dyDescent="0.2">
      <c r="A53" s="105" t="s">
        <v>222</v>
      </c>
      <c r="B53" s="45" t="s">
        <v>222</v>
      </c>
      <c r="C53" s="39"/>
      <c r="D53" s="39"/>
      <c r="E53" s="41"/>
      <c r="F53" s="41"/>
      <c r="G53" s="41"/>
      <c r="H53" s="45"/>
      <c r="I53" s="45"/>
      <c r="J53" s="45" t="s">
        <v>222</v>
      </c>
      <c r="K53" s="42"/>
      <c r="L53" s="45">
        <v>0</v>
      </c>
      <c r="M53" s="45" t="s">
        <v>222</v>
      </c>
      <c r="N53" s="45" t="s">
        <v>222</v>
      </c>
      <c r="O53" s="45">
        <v>1</v>
      </c>
      <c r="P53" s="42"/>
      <c r="Q53" s="45" t="s">
        <v>222</v>
      </c>
      <c r="R53" s="175">
        <v>0</v>
      </c>
      <c r="S53" s="50">
        <v>0</v>
      </c>
      <c r="T53" s="50">
        <v>0</v>
      </c>
      <c r="U53" s="64">
        <v>0</v>
      </c>
      <c r="V53" s="64">
        <v>0</v>
      </c>
      <c r="W53" s="64">
        <v>0</v>
      </c>
      <c r="X53" s="68">
        <v>0</v>
      </c>
      <c r="Y53" s="68">
        <v>0</v>
      </c>
      <c r="Z53" s="68">
        <v>0</v>
      </c>
      <c r="AA53" s="68">
        <v>0</v>
      </c>
      <c r="AB53" s="68">
        <v>0</v>
      </c>
      <c r="AC53" s="119">
        <v>0</v>
      </c>
      <c r="AD53" s="69"/>
      <c r="AE53" s="65"/>
      <c r="AF53" s="65"/>
    </row>
    <row r="54" spans="1:35" hidden="1" x14ac:dyDescent="0.2">
      <c r="A54" s="105" t="s">
        <v>222</v>
      </c>
      <c r="B54" s="1" t="s">
        <v>222</v>
      </c>
      <c r="C54" s="27"/>
      <c r="D54" s="27"/>
      <c r="E54" s="28"/>
      <c r="F54" s="28"/>
      <c r="G54" s="28"/>
      <c r="H54" s="1"/>
      <c r="I54" s="1"/>
      <c r="J54" s="1" t="s">
        <v>222</v>
      </c>
      <c r="K54" s="35"/>
      <c r="L54" s="1">
        <v>0</v>
      </c>
      <c r="M54" s="1" t="s">
        <v>222</v>
      </c>
      <c r="N54" s="1" t="s">
        <v>222</v>
      </c>
      <c r="O54" s="45">
        <v>1</v>
      </c>
      <c r="P54" s="35"/>
      <c r="Q54" s="1" t="s">
        <v>222</v>
      </c>
      <c r="R54" s="175">
        <v>0</v>
      </c>
      <c r="S54" s="50">
        <v>0</v>
      </c>
      <c r="T54" s="50">
        <v>0</v>
      </c>
      <c r="U54" s="64">
        <v>0</v>
      </c>
      <c r="V54" s="64">
        <v>0</v>
      </c>
      <c r="W54" s="64">
        <v>0</v>
      </c>
      <c r="X54" s="68">
        <v>0</v>
      </c>
      <c r="Y54" s="68">
        <v>0</v>
      </c>
      <c r="Z54" s="68">
        <v>0</v>
      </c>
      <c r="AA54" s="68">
        <v>0</v>
      </c>
      <c r="AB54" s="68">
        <v>0</v>
      </c>
      <c r="AC54" s="119">
        <v>0</v>
      </c>
      <c r="AE54" s="65"/>
      <c r="AF54" s="65"/>
      <c r="AI54" s="48"/>
    </row>
    <row r="55" spans="1:35" hidden="1" x14ac:dyDescent="0.2">
      <c r="A55" s="94"/>
      <c r="B55" s="1"/>
      <c r="C55" s="1" t="s">
        <v>222</v>
      </c>
      <c r="D55" s="1"/>
      <c r="E55" s="1"/>
      <c r="F55" s="1"/>
      <c r="G55" s="1"/>
      <c r="H55" s="1"/>
      <c r="I55" s="1"/>
      <c r="J55" s="1" t="s">
        <v>222</v>
      </c>
      <c r="K55" s="11">
        <v>0</v>
      </c>
      <c r="L55" s="1"/>
      <c r="M55" s="1"/>
      <c r="N55" s="1"/>
      <c r="O55" s="1"/>
      <c r="P55" s="1"/>
      <c r="Q55" s="1"/>
      <c r="R55" s="175">
        <v>0</v>
      </c>
      <c r="S55" s="65"/>
      <c r="T55" s="65"/>
      <c r="U55" s="66"/>
      <c r="V55" s="66"/>
      <c r="W55" s="66"/>
      <c r="AC55" s="69"/>
      <c r="AE55" s="65"/>
    </row>
    <row r="56" spans="1:35" s="108" customFormat="1" hidden="1" x14ac:dyDescent="0.2">
      <c r="A56" s="112" t="s">
        <v>66</v>
      </c>
      <c r="B56" s="109"/>
      <c r="C56" s="109" t="s">
        <v>92</v>
      </c>
      <c r="D56" s="109"/>
      <c r="E56" s="109"/>
      <c r="F56" s="109"/>
      <c r="G56" s="109"/>
      <c r="H56" s="109"/>
      <c r="I56" s="109"/>
      <c r="J56" s="109"/>
      <c r="K56" s="109"/>
      <c r="L56" s="109">
        <v>0.4</v>
      </c>
      <c r="M56" s="109"/>
      <c r="N56" s="109"/>
      <c r="O56" s="109"/>
      <c r="P56" s="109"/>
      <c r="Q56" s="109"/>
      <c r="R56" s="176">
        <v>0</v>
      </c>
      <c r="S56" s="110">
        <v>0</v>
      </c>
      <c r="T56" s="110">
        <v>0</v>
      </c>
      <c r="U56" s="110">
        <v>0</v>
      </c>
      <c r="V56" s="110">
        <v>0</v>
      </c>
      <c r="W56" s="110">
        <v>0</v>
      </c>
      <c r="X56" s="68">
        <v>0</v>
      </c>
      <c r="Y56" s="68">
        <v>0</v>
      </c>
      <c r="Z56" s="68">
        <v>0</v>
      </c>
      <c r="AA56" s="68">
        <v>0</v>
      </c>
      <c r="AB56" s="68">
        <v>0</v>
      </c>
      <c r="AC56" s="69"/>
      <c r="AD56" s="69"/>
    </row>
    <row r="57" spans="1:35" s="108" customFormat="1" hidden="1" x14ac:dyDescent="0.2">
      <c r="A57" s="112" t="s">
        <v>66</v>
      </c>
      <c r="B57" s="109"/>
      <c r="C57" s="109" t="s">
        <v>93</v>
      </c>
      <c r="D57" s="109"/>
      <c r="E57" s="109"/>
      <c r="F57" s="109"/>
      <c r="G57" s="109"/>
      <c r="H57" s="109"/>
      <c r="I57" s="109"/>
      <c r="J57" s="109"/>
      <c r="K57" s="109"/>
      <c r="L57" s="109">
        <v>1</v>
      </c>
      <c r="M57" s="109">
        <v>20</v>
      </c>
      <c r="N57" s="109"/>
      <c r="O57" s="109"/>
      <c r="P57" s="109"/>
      <c r="Q57" s="109"/>
      <c r="R57" s="176">
        <v>0</v>
      </c>
      <c r="S57" s="110">
        <v>2953.5</v>
      </c>
      <c r="T57" s="110">
        <v>147.66999999999999</v>
      </c>
      <c r="U57" s="110">
        <v>0</v>
      </c>
      <c r="V57" s="110">
        <v>258.43</v>
      </c>
      <c r="W57" s="110">
        <v>332.27</v>
      </c>
      <c r="X57" s="68">
        <v>46.5</v>
      </c>
      <c r="Y57" s="68">
        <v>77.5</v>
      </c>
      <c r="Z57" s="68">
        <v>154.99</v>
      </c>
      <c r="AA57" s="68">
        <v>80.59</v>
      </c>
      <c r="AB57" s="68">
        <v>232.49</v>
      </c>
      <c r="AC57" s="69"/>
      <c r="AD57" s="69"/>
    </row>
    <row r="58" spans="1:35" s="108" customFormat="1" hidden="1" x14ac:dyDescent="0.2">
      <c r="A58" s="112" t="s">
        <v>66</v>
      </c>
      <c r="B58" s="109"/>
      <c r="C58" s="109" t="s">
        <v>95</v>
      </c>
      <c r="D58" s="109"/>
      <c r="E58" s="109"/>
      <c r="F58" s="109"/>
      <c r="G58" s="109"/>
      <c r="H58" s="109"/>
      <c r="I58" s="109"/>
      <c r="J58" s="109"/>
      <c r="K58" s="109"/>
      <c r="L58" s="109">
        <v>35</v>
      </c>
      <c r="M58" s="109">
        <v>35</v>
      </c>
      <c r="N58" s="109"/>
      <c r="O58" s="109"/>
      <c r="P58" s="109"/>
      <c r="Q58" s="109"/>
      <c r="R58" s="176">
        <v>0</v>
      </c>
      <c r="S58" s="110">
        <v>0</v>
      </c>
      <c r="T58" s="110">
        <v>0</v>
      </c>
      <c r="U58" s="110">
        <v>0</v>
      </c>
      <c r="V58" s="110">
        <v>0</v>
      </c>
      <c r="W58" s="110">
        <v>0</v>
      </c>
      <c r="X58" s="68">
        <v>0</v>
      </c>
      <c r="Y58" s="68">
        <v>0</v>
      </c>
      <c r="Z58" s="68">
        <v>0</v>
      </c>
      <c r="AA58" s="68">
        <v>0</v>
      </c>
      <c r="AB58" s="68">
        <v>0</v>
      </c>
      <c r="AC58" s="69"/>
      <c r="AD58" s="69"/>
    </row>
    <row r="59" spans="1:35" s="108" customFormat="1" hidden="1" x14ac:dyDescent="0.2">
      <c r="A59" s="112" t="s">
        <v>66</v>
      </c>
      <c r="B59" s="109"/>
      <c r="C59" s="109" t="s">
        <v>94</v>
      </c>
      <c r="D59" s="109"/>
      <c r="E59" s="109"/>
      <c r="F59" s="109"/>
      <c r="G59" s="109"/>
      <c r="H59" s="109"/>
      <c r="I59" s="109"/>
      <c r="J59" s="109"/>
      <c r="K59" s="109"/>
      <c r="L59" s="109">
        <v>110</v>
      </c>
      <c r="M59" s="109">
        <v>220</v>
      </c>
      <c r="N59" s="109"/>
      <c r="O59" s="109"/>
      <c r="P59" s="109"/>
      <c r="Q59" s="109"/>
      <c r="R59" s="176">
        <v>0</v>
      </c>
      <c r="S59" s="110">
        <v>0</v>
      </c>
      <c r="T59" s="110">
        <v>0</v>
      </c>
      <c r="U59" s="110">
        <v>0</v>
      </c>
      <c r="V59" s="110">
        <v>0</v>
      </c>
      <c r="W59" s="110">
        <v>0</v>
      </c>
      <c r="X59" s="68">
        <v>0</v>
      </c>
      <c r="Y59" s="68">
        <v>0</v>
      </c>
      <c r="Z59" s="68">
        <v>0</v>
      </c>
      <c r="AA59" s="68">
        <v>0</v>
      </c>
      <c r="AB59" s="68">
        <v>0</v>
      </c>
      <c r="AC59" s="69"/>
      <c r="AD59" s="69"/>
    </row>
    <row r="60" spans="1:35" hidden="1" x14ac:dyDescent="0.2">
      <c r="A60" s="94"/>
      <c r="B60" s="1"/>
      <c r="C60" s="14" t="s">
        <v>28</v>
      </c>
      <c r="D60" s="14"/>
      <c r="E60" s="1"/>
      <c r="F60" s="1"/>
      <c r="G60" s="1"/>
      <c r="H60" s="1"/>
      <c r="I60" s="1"/>
      <c r="J60" s="1"/>
      <c r="K60" s="1"/>
      <c r="L60" s="1"/>
      <c r="M60" s="1"/>
      <c r="N60" s="1"/>
      <c r="O60" s="1"/>
      <c r="P60" s="1"/>
      <c r="Q60" s="1"/>
      <c r="R60" s="175">
        <v>0</v>
      </c>
      <c r="S60" s="65"/>
      <c r="T60" s="65"/>
      <c r="U60" s="66"/>
      <c r="V60" s="66"/>
      <c r="W60" s="66"/>
      <c r="AC60" s="69"/>
      <c r="AI60" s="48"/>
    </row>
    <row r="61" spans="1:35" hidden="1" x14ac:dyDescent="0.2">
      <c r="A61" s="94" t="s">
        <v>222</v>
      </c>
      <c r="B61" s="1" t="s">
        <v>222</v>
      </c>
      <c r="C61" s="27"/>
      <c r="D61" s="27"/>
      <c r="E61" s="28"/>
      <c r="F61" s="28"/>
      <c r="G61" s="28"/>
      <c r="H61" s="1"/>
      <c r="I61" s="1"/>
      <c r="J61" s="1" t="s">
        <v>222</v>
      </c>
      <c r="K61" s="51"/>
      <c r="L61" s="1">
        <v>0</v>
      </c>
      <c r="M61" s="1" t="s">
        <v>222</v>
      </c>
      <c r="N61" s="1" t="s">
        <v>222</v>
      </c>
      <c r="O61" s="45">
        <v>1</v>
      </c>
      <c r="P61" s="35"/>
      <c r="Q61" s="1" t="s">
        <v>222</v>
      </c>
      <c r="R61" s="175">
        <v>0</v>
      </c>
      <c r="S61" s="50">
        <v>0</v>
      </c>
      <c r="T61" s="50">
        <v>0</v>
      </c>
      <c r="U61" s="64">
        <v>0</v>
      </c>
      <c r="V61" s="64">
        <v>0</v>
      </c>
      <c r="W61" s="64">
        <v>0</v>
      </c>
      <c r="X61" s="68">
        <v>0</v>
      </c>
      <c r="Y61" s="68">
        <v>0</v>
      </c>
      <c r="Z61" s="68">
        <v>0</v>
      </c>
      <c r="AA61" s="68">
        <v>0</v>
      </c>
      <c r="AB61" s="68">
        <v>0</v>
      </c>
      <c r="AC61" s="119">
        <v>0</v>
      </c>
      <c r="AE61" s="65"/>
      <c r="AF61" s="65"/>
      <c r="AI61" s="48"/>
    </row>
    <row r="62" spans="1:35" hidden="1" x14ac:dyDescent="0.2">
      <c r="A62" s="94" t="s">
        <v>222</v>
      </c>
      <c r="B62" s="1" t="s">
        <v>222</v>
      </c>
      <c r="C62" s="27"/>
      <c r="D62" s="27"/>
      <c r="E62" s="28"/>
      <c r="F62" s="28"/>
      <c r="G62" s="28"/>
      <c r="H62" s="1"/>
      <c r="I62" s="1"/>
      <c r="J62" s="1" t="s">
        <v>222</v>
      </c>
      <c r="K62" s="51"/>
      <c r="L62" s="45">
        <v>0</v>
      </c>
      <c r="M62" s="1" t="s">
        <v>222</v>
      </c>
      <c r="N62" s="1" t="s">
        <v>222</v>
      </c>
      <c r="O62" s="45">
        <v>1</v>
      </c>
      <c r="P62" s="35"/>
      <c r="Q62" s="1" t="s">
        <v>222</v>
      </c>
      <c r="R62" s="175">
        <v>0</v>
      </c>
      <c r="S62" s="50">
        <v>0</v>
      </c>
      <c r="T62" s="50">
        <v>0</v>
      </c>
      <c r="U62" s="64">
        <v>0</v>
      </c>
      <c r="V62" s="64">
        <v>0</v>
      </c>
      <c r="W62" s="64">
        <v>0</v>
      </c>
      <c r="X62" s="68">
        <v>0</v>
      </c>
      <c r="Y62" s="68">
        <v>0</v>
      </c>
      <c r="Z62" s="68">
        <v>0</v>
      </c>
      <c r="AA62" s="68">
        <v>0</v>
      </c>
      <c r="AB62" s="68">
        <v>0</v>
      </c>
      <c r="AC62" s="119">
        <v>0</v>
      </c>
      <c r="AE62" s="65"/>
      <c r="AF62" s="65"/>
      <c r="AG62" s="65"/>
    </row>
    <row r="63" spans="1:35" hidden="1" x14ac:dyDescent="0.2">
      <c r="A63" s="94" t="s">
        <v>222</v>
      </c>
      <c r="B63" s="1" t="s">
        <v>222</v>
      </c>
      <c r="C63" s="27"/>
      <c r="D63" s="27"/>
      <c r="E63" s="28"/>
      <c r="F63" s="28"/>
      <c r="G63" s="28"/>
      <c r="H63" s="1"/>
      <c r="I63" s="1"/>
      <c r="J63" s="1" t="s">
        <v>222</v>
      </c>
      <c r="K63" s="51"/>
      <c r="L63" s="45">
        <v>0</v>
      </c>
      <c r="M63" s="1" t="s">
        <v>222</v>
      </c>
      <c r="N63" s="1" t="s">
        <v>222</v>
      </c>
      <c r="O63" s="45">
        <v>1</v>
      </c>
      <c r="P63" s="35"/>
      <c r="Q63" s="1" t="s">
        <v>222</v>
      </c>
      <c r="R63" s="175">
        <v>0</v>
      </c>
      <c r="S63" s="50">
        <v>0</v>
      </c>
      <c r="T63" s="50">
        <v>0</v>
      </c>
      <c r="U63" s="64">
        <v>0</v>
      </c>
      <c r="V63" s="64">
        <v>0</v>
      </c>
      <c r="W63" s="64">
        <v>0</v>
      </c>
      <c r="X63" s="68">
        <v>0</v>
      </c>
      <c r="Y63" s="68">
        <v>0</v>
      </c>
      <c r="Z63" s="68">
        <v>0</v>
      </c>
      <c r="AA63" s="68">
        <v>0</v>
      </c>
      <c r="AB63" s="68">
        <v>0</v>
      </c>
      <c r="AC63" s="119">
        <v>0</v>
      </c>
      <c r="AE63" s="65"/>
      <c r="AF63" s="65"/>
    </row>
    <row r="64" spans="1:35" hidden="1" x14ac:dyDescent="0.2">
      <c r="A64" s="94" t="s">
        <v>222</v>
      </c>
      <c r="B64" s="1" t="s">
        <v>222</v>
      </c>
      <c r="C64" s="27"/>
      <c r="D64" s="27"/>
      <c r="E64" s="28"/>
      <c r="F64" s="28"/>
      <c r="G64" s="28"/>
      <c r="H64" s="1"/>
      <c r="I64" s="1"/>
      <c r="J64" s="1" t="s">
        <v>222</v>
      </c>
      <c r="K64" s="51"/>
      <c r="L64" s="45">
        <v>0</v>
      </c>
      <c r="M64" s="1" t="s">
        <v>222</v>
      </c>
      <c r="N64" s="1" t="s">
        <v>222</v>
      </c>
      <c r="O64" s="45">
        <v>1</v>
      </c>
      <c r="P64" s="35"/>
      <c r="Q64" s="1" t="s">
        <v>222</v>
      </c>
      <c r="R64" s="175">
        <v>0</v>
      </c>
      <c r="S64" s="50">
        <v>0</v>
      </c>
      <c r="T64" s="50">
        <v>0</v>
      </c>
      <c r="U64" s="64">
        <v>0</v>
      </c>
      <c r="V64" s="64">
        <v>0</v>
      </c>
      <c r="W64" s="64">
        <v>0</v>
      </c>
      <c r="X64" s="68">
        <v>0</v>
      </c>
      <c r="Y64" s="68">
        <v>0</v>
      </c>
      <c r="Z64" s="68">
        <v>0</v>
      </c>
      <c r="AA64" s="68">
        <v>0</v>
      </c>
      <c r="AB64" s="68">
        <v>0</v>
      </c>
      <c r="AC64" s="119">
        <v>0</v>
      </c>
      <c r="AE64" s="65"/>
      <c r="AF64" s="65"/>
      <c r="AG64" s="65"/>
    </row>
    <row r="65" spans="1:34" hidden="1" x14ac:dyDescent="0.2">
      <c r="A65" s="94" t="s">
        <v>222</v>
      </c>
      <c r="B65" s="1" t="s">
        <v>222</v>
      </c>
      <c r="C65" s="27"/>
      <c r="D65" s="27"/>
      <c r="E65" s="28"/>
      <c r="F65" s="28"/>
      <c r="G65" s="28"/>
      <c r="H65" s="1"/>
      <c r="I65" s="1"/>
      <c r="J65" s="1" t="s">
        <v>222</v>
      </c>
      <c r="K65" s="51"/>
      <c r="L65" s="45">
        <v>0</v>
      </c>
      <c r="M65" s="1" t="s">
        <v>222</v>
      </c>
      <c r="N65" s="1" t="s">
        <v>222</v>
      </c>
      <c r="O65" s="45">
        <v>1</v>
      </c>
      <c r="P65" s="35"/>
      <c r="Q65" s="1" t="s">
        <v>222</v>
      </c>
      <c r="R65" s="175">
        <v>0</v>
      </c>
      <c r="S65" s="50">
        <v>0</v>
      </c>
      <c r="T65" s="50">
        <v>0</v>
      </c>
      <c r="U65" s="64">
        <v>0</v>
      </c>
      <c r="V65" s="64">
        <v>0</v>
      </c>
      <c r="W65" s="64">
        <v>0</v>
      </c>
      <c r="X65" s="68">
        <v>0</v>
      </c>
      <c r="Y65" s="68">
        <v>0</v>
      </c>
      <c r="Z65" s="68">
        <v>0</v>
      </c>
      <c r="AA65" s="68">
        <v>0</v>
      </c>
      <c r="AB65" s="68">
        <v>0</v>
      </c>
      <c r="AC65" s="119">
        <v>0</v>
      </c>
      <c r="AE65" s="65"/>
      <c r="AF65" s="65"/>
      <c r="AG65" s="65"/>
    </row>
    <row r="66" spans="1:34" hidden="1" x14ac:dyDescent="0.2">
      <c r="A66" s="94" t="s">
        <v>222</v>
      </c>
      <c r="B66" s="1" t="s">
        <v>222</v>
      </c>
      <c r="C66" s="27"/>
      <c r="D66" s="27"/>
      <c r="E66" s="28"/>
      <c r="F66" s="28"/>
      <c r="G66" s="28"/>
      <c r="H66" s="1"/>
      <c r="I66" s="1"/>
      <c r="J66" s="1" t="s">
        <v>222</v>
      </c>
      <c r="K66" s="51"/>
      <c r="L66" s="45">
        <v>0</v>
      </c>
      <c r="M66" s="1" t="s">
        <v>222</v>
      </c>
      <c r="N66" s="1" t="s">
        <v>222</v>
      </c>
      <c r="O66" s="45">
        <v>1</v>
      </c>
      <c r="P66" s="35"/>
      <c r="Q66" s="1" t="s">
        <v>222</v>
      </c>
      <c r="R66" s="175">
        <v>0</v>
      </c>
      <c r="S66" s="50">
        <v>0</v>
      </c>
      <c r="T66" s="50">
        <v>0</v>
      </c>
      <c r="U66" s="64">
        <v>0</v>
      </c>
      <c r="V66" s="64">
        <v>0</v>
      </c>
      <c r="W66" s="64">
        <v>0</v>
      </c>
      <c r="X66" s="68">
        <v>0</v>
      </c>
      <c r="Y66" s="68">
        <v>0</v>
      </c>
      <c r="Z66" s="68">
        <v>0</v>
      </c>
      <c r="AA66" s="68">
        <v>0</v>
      </c>
      <c r="AB66" s="68">
        <v>0</v>
      </c>
      <c r="AC66" s="119">
        <v>0</v>
      </c>
      <c r="AE66" s="65"/>
      <c r="AF66" s="65"/>
      <c r="AG66" s="65"/>
    </row>
    <row r="67" spans="1:34" hidden="1" x14ac:dyDescent="0.2">
      <c r="A67" s="94" t="s">
        <v>222</v>
      </c>
      <c r="B67" s="1" t="s">
        <v>222</v>
      </c>
      <c r="C67" s="27"/>
      <c r="D67" s="27"/>
      <c r="E67" s="28"/>
      <c r="F67" s="28"/>
      <c r="G67" s="28"/>
      <c r="H67" s="1"/>
      <c r="I67" s="1"/>
      <c r="J67" s="1" t="s">
        <v>222</v>
      </c>
      <c r="K67" s="51"/>
      <c r="L67" s="45">
        <v>0</v>
      </c>
      <c r="M67" s="1" t="s">
        <v>222</v>
      </c>
      <c r="N67" s="1" t="s">
        <v>222</v>
      </c>
      <c r="O67" s="45">
        <v>1</v>
      </c>
      <c r="P67" s="35"/>
      <c r="Q67" s="1" t="s">
        <v>222</v>
      </c>
      <c r="R67" s="175">
        <v>0</v>
      </c>
      <c r="S67" s="50">
        <v>0</v>
      </c>
      <c r="T67" s="50">
        <v>0</v>
      </c>
      <c r="U67" s="64">
        <v>0</v>
      </c>
      <c r="V67" s="64">
        <v>0</v>
      </c>
      <c r="W67" s="64">
        <v>0</v>
      </c>
      <c r="X67" s="68">
        <v>0</v>
      </c>
      <c r="Y67" s="68">
        <v>0</v>
      </c>
      <c r="Z67" s="68">
        <v>0</v>
      </c>
      <c r="AA67" s="68">
        <v>0</v>
      </c>
      <c r="AB67" s="68">
        <v>0</v>
      </c>
      <c r="AC67" s="119">
        <v>0</v>
      </c>
      <c r="AE67" s="65"/>
      <c r="AF67" s="65"/>
      <c r="AG67" s="65"/>
    </row>
    <row r="68" spans="1:34" hidden="1" x14ac:dyDescent="0.2">
      <c r="A68" s="94"/>
      <c r="B68" s="1"/>
      <c r="C68" s="14" t="s">
        <v>29</v>
      </c>
      <c r="D68" s="14"/>
      <c r="E68" s="1"/>
      <c r="F68" s="1"/>
      <c r="G68" s="1"/>
      <c r="H68" s="1"/>
      <c r="I68" s="1"/>
      <c r="J68" s="1"/>
      <c r="K68" s="1"/>
      <c r="L68" s="1"/>
      <c r="M68" s="1"/>
      <c r="N68" s="1"/>
      <c r="O68" s="1"/>
      <c r="P68" s="1"/>
      <c r="Q68" s="1"/>
      <c r="R68" s="175">
        <v>0</v>
      </c>
      <c r="S68" s="65"/>
      <c r="T68" s="65"/>
      <c r="U68" s="66"/>
      <c r="V68" s="66"/>
      <c r="W68" s="66"/>
      <c r="AC68" s="69"/>
      <c r="AF68" s="65"/>
    </row>
    <row r="69" spans="1:34" hidden="1" x14ac:dyDescent="0.2">
      <c r="A69" s="94" t="s">
        <v>222</v>
      </c>
      <c r="B69" s="1" t="s">
        <v>222</v>
      </c>
      <c r="C69" s="39"/>
      <c r="D69" s="27"/>
      <c r="E69" s="28"/>
      <c r="F69" s="28"/>
      <c r="G69" s="28"/>
      <c r="H69" s="1"/>
      <c r="I69" s="1"/>
      <c r="J69" s="1" t="s">
        <v>222</v>
      </c>
      <c r="K69" s="51"/>
      <c r="L69" s="1">
        <v>0</v>
      </c>
      <c r="M69" s="1" t="s">
        <v>222</v>
      </c>
      <c r="N69" s="1" t="s">
        <v>222</v>
      </c>
      <c r="O69" s="45">
        <v>1</v>
      </c>
      <c r="P69" s="35"/>
      <c r="Q69" s="1" t="s">
        <v>222</v>
      </c>
      <c r="R69" s="175">
        <v>0</v>
      </c>
      <c r="S69" s="50">
        <v>0</v>
      </c>
      <c r="T69" s="50">
        <v>0</v>
      </c>
      <c r="U69" s="64">
        <v>0</v>
      </c>
      <c r="V69" s="64">
        <v>0</v>
      </c>
      <c r="W69" s="64">
        <v>0</v>
      </c>
      <c r="X69" s="68">
        <v>0</v>
      </c>
      <c r="Y69" s="68">
        <v>0</v>
      </c>
      <c r="Z69" s="68">
        <v>0</v>
      </c>
      <c r="AA69" s="68">
        <v>0</v>
      </c>
      <c r="AB69" s="68">
        <v>0</v>
      </c>
      <c r="AC69" s="119">
        <v>0</v>
      </c>
      <c r="AE69" s="65"/>
      <c r="AF69" s="65"/>
    </row>
    <row r="70" spans="1:34" s="48" customFormat="1" hidden="1" x14ac:dyDescent="0.2">
      <c r="A70" s="105" t="s">
        <v>222</v>
      </c>
      <c r="B70" s="45" t="s">
        <v>222</v>
      </c>
      <c r="C70" s="39"/>
      <c r="D70" s="39"/>
      <c r="E70" s="41"/>
      <c r="F70" s="41"/>
      <c r="G70" s="41"/>
      <c r="H70" s="45"/>
      <c r="I70" s="45"/>
      <c r="J70" s="45" t="s">
        <v>222</v>
      </c>
      <c r="K70" s="51"/>
      <c r="L70" s="45">
        <v>0</v>
      </c>
      <c r="M70" s="45" t="s">
        <v>222</v>
      </c>
      <c r="N70" s="45" t="s">
        <v>222</v>
      </c>
      <c r="O70" s="45">
        <v>1</v>
      </c>
      <c r="P70" s="42"/>
      <c r="Q70" s="45" t="s">
        <v>222</v>
      </c>
      <c r="R70" s="175">
        <v>0</v>
      </c>
      <c r="S70" s="50">
        <v>0</v>
      </c>
      <c r="T70" s="50">
        <v>0</v>
      </c>
      <c r="U70" s="64">
        <v>0</v>
      </c>
      <c r="V70" s="64">
        <v>0</v>
      </c>
      <c r="W70" s="64">
        <v>0</v>
      </c>
      <c r="X70" s="68">
        <v>0</v>
      </c>
      <c r="Y70" s="68">
        <v>0</v>
      </c>
      <c r="Z70" s="68">
        <v>0</v>
      </c>
      <c r="AA70" s="68">
        <v>0</v>
      </c>
      <c r="AB70" s="68">
        <v>0</v>
      </c>
      <c r="AC70" s="119">
        <v>0</v>
      </c>
      <c r="AD70" s="69"/>
      <c r="AE70" s="65"/>
      <c r="AF70" s="65"/>
    </row>
    <row r="71" spans="1:34" s="48" customFormat="1" hidden="1" x14ac:dyDescent="0.2">
      <c r="A71" s="105" t="s">
        <v>222</v>
      </c>
      <c r="B71" s="45" t="s">
        <v>222</v>
      </c>
      <c r="C71" s="39"/>
      <c r="D71" s="39"/>
      <c r="E71" s="41"/>
      <c r="F71" s="41"/>
      <c r="G71" s="41"/>
      <c r="H71" s="45"/>
      <c r="I71" s="45"/>
      <c r="J71" s="45" t="s">
        <v>222</v>
      </c>
      <c r="K71" s="51"/>
      <c r="L71" s="45">
        <v>0</v>
      </c>
      <c r="M71" s="45" t="s">
        <v>222</v>
      </c>
      <c r="N71" s="45" t="s">
        <v>222</v>
      </c>
      <c r="O71" s="45">
        <v>1</v>
      </c>
      <c r="P71" s="42"/>
      <c r="Q71" s="45" t="s">
        <v>222</v>
      </c>
      <c r="R71" s="175">
        <v>0</v>
      </c>
      <c r="S71" s="50">
        <v>0</v>
      </c>
      <c r="T71" s="50">
        <v>0</v>
      </c>
      <c r="U71" s="64">
        <v>0</v>
      </c>
      <c r="V71" s="64">
        <v>0</v>
      </c>
      <c r="W71" s="64">
        <v>0</v>
      </c>
      <c r="X71" s="68">
        <v>0</v>
      </c>
      <c r="Y71" s="68">
        <v>0</v>
      </c>
      <c r="Z71" s="68">
        <v>0</v>
      </c>
      <c r="AA71" s="68">
        <v>0</v>
      </c>
      <c r="AB71" s="68">
        <v>0</v>
      </c>
      <c r="AC71" s="119">
        <v>0</v>
      </c>
      <c r="AD71" s="69"/>
      <c r="AE71" s="65"/>
      <c r="AF71" s="65"/>
    </row>
    <row r="72" spans="1:34" s="48" customFormat="1" hidden="1" x14ac:dyDescent="0.2">
      <c r="A72" s="105" t="s">
        <v>222</v>
      </c>
      <c r="B72" s="45" t="s">
        <v>222</v>
      </c>
      <c r="C72" s="39"/>
      <c r="D72" s="39"/>
      <c r="E72" s="41"/>
      <c r="F72" s="41"/>
      <c r="G72" s="41"/>
      <c r="H72" s="45"/>
      <c r="I72" s="45"/>
      <c r="J72" s="45" t="s">
        <v>222</v>
      </c>
      <c r="K72" s="51"/>
      <c r="L72" s="45">
        <v>0</v>
      </c>
      <c r="M72" s="45" t="s">
        <v>222</v>
      </c>
      <c r="N72" s="45" t="s">
        <v>222</v>
      </c>
      <c r="O72" s="45">
        <v>1</v>
      </c>
      <c r="P72" s="42"/>
      <c r="Q72" s="45" t="s">
        <v>222</v>
      </c>
      <c r="R72" s="175">
        <v>0</v>
      </c>
      <c r="S72" s="50">
        <v>0</v>
      </c>
      <c r="T72" s="50">
        <v>0</v>
      </c>
      <c r="U72" s="64">
        <v>0</v>
      </c>
      <c r="V72" s="64">
        <v>0</v>
      </c>
      <c r="W72" s="64">
        <v>0</v>
      </c>
      <c r="X72" s="68">
        <v>0</v>
      </c>
      <c r="Y72" s="68">
        <v>0</v>
      </c>
      <c r="Z72" s="68">
        <v>0</v>
      </c>
      <c r="AA72" s="68">
        <v>0</v>
      </c>
      <c r="AB72" s="68">
        <v>0</v>
      </c>
      <c r="AC72" s="119">
        <v>0</v>
      </c>
      <c r="AD72" s="69"/>
      <c r="AE72" s="65"/>
      <c r="AF72" s="65"/>
    </row>
    <row r="73" spans="1:34" s="48" customFormat="1" hidden="1" x14ac:dyDescent="0.2">
      <c r="A73" s="105" t="s">
        <v>222</v>
      </c>
      <c r="B73" s="45" t="s">
        <v>222</v>
      </c>
      <c r="C73" s="39"/>
      <c r="D73" s="39"/>
      <c r="E73" s="41"/>
      <c r="F73" s="41"/>
      <c r="G73" s="41"/>
      <c r="H73" s="45"/>
      <c r="I73" s="45"/>
      <c r="J73" s="45" t="s">
        <v>222</v>
      </c>
      <c r="K73" s="51"/>
      <c r="L73" s="45">
        <v>0</v>
      </c>
      <c r="M73" s="45" t="s">
        <v>222</v>
      </c>
      <c r="N73" s="45" t="s">
        <v>222</v>
      </c>
      <c r="O73" s="45">
        <v>1</v>
      </c>
      <c r="P73" s="42"/>
      <c r="Q73" s="45" t="s">
        <v>222</v>
      </c>
      <c r="R73" s="175">
        <v>0</v>
      </c>
      <c r="S73" s="50">
        <v>0</v>
      </c>
      <c r="T73" s="50">
        <v>0</v>
      </c>
      <c r="U73" s="64">
        <v>0</v>
      </c>
      <c r="V73" s="64">
        <v>0</v>
      </c>
      <c r="W73" s="64">
        <v>0</v>
      </c>
      <c r="X73" s="68">
        <v>0</v>
      </c>
      <c r="Y73" s="68">
        <v>0</v>
      </c>
      <c r="Z73" s="68">
        <v>0</v>
      </c>
      <c r="AA73" s="68">
        <v>0</v>
      </c>
      <c r="AB73" s="68">
        <v>0</v>
      </c>
      <c r="AC73" s="119">
        <v>0</v>
      </c>
      <c r="AD73" s="69"/>
      <c r="AE73" s="65"/>
      <c r="AF73" s="65"/>
    </row>
    <row r="74" spans="1:34" hidden="1" x14ac:dyDescent="0.2">
      <c r="A74" s="94"/>
      <c r="B74" s="1"/>
      <c r="C74" s="1" t="s">
        <v>222</v>
      </c>
      <c r="D74" s="1"/>
      <c r="E74" s="1"/>
      <c r="F74" s="1"/>
      <c r="G74" s="1"/>
      <c r="H74" s="1"/>
      <c r="I74" s="1"/>
      <c r="J74" s="1" t="s">
        <v>222</v>
      </c>
      <c r="K74" s="11">
        <v>0</v>
      </c>
      <c r="L74" s="1"/>
      <c r="M74" s="1"/>
      <c r="N74" s="1"/>
      <c r="O74" s="1"/>
      <c r="P74" s="1"/>
      <c r="Q74" s="1"/>
      <c r="R74" s="175">
        <v>0</v>
      </c>
      <c r="S74" s="65"/>
      <c r="T74" s="65"/>
      <c r="U74" s="66"/>
      <c r="V74" s="66"/>
      <c r="W74" s="66"/>
      <c r="AC74" s="69"/>
      <c r="AF74" s="65"/>
    </row>
    <row r="75" spans="1:34" hidden="1" x14ac:dyDescent="0.2">
      <c r="A75" s="94"/>
      <c r="B75" s="1"/>
      <c r="C75" s="14" t="s">
        <v>13</v>
      </c>
      <c r="D75" s="14"/>
      <c r="E75" s="1"/>
      <c r="F75" s="1"/>
      <c r="G75" s="1"/>
      <c r="H75" s="1"/>
      <c r="I75" s="1"/>
      <c r="J75" s="1"/>
      <c r="K75" s="1"/>
      <c r="L75" s="1"/>
      <c r="M75" s="1"/>
      <c r="N75" s="1"/>
      <c r="O75" s="1"/>
      <c r="P75" s="1"/>
      <c r="Q75" s="1"/>
      <c r="R75" s="175">
        <v>0</v>
      </c>
      <c r="S75" s="65"/>
      <c r="T75" s="65"/>
      <c r="U75" s="66"/>
      <c r="V75" s="66"/>
      <c r="W75" s="66"/>
      <c r="AC75" s="69"/>
      <c r="AF75" s="65"/>
    </row>
    <row r="76" spans="1:34" ht="70.5" hidden="1" customHeight="1" x14ac:dyDescent="0.2">
      <c r="A76" s="94"/>
      <c r="B76" s="1"/>
      <c r="C76" s="27"/>
      <c r="D76" s="27"/>
      <c r="E76" s="28"/>
      <c r="F76" s="28"/>
      <c r="G76" s="28"/>
      <c r="H76" s="28"/>
      <c r="I76" s="1"/>
      <c r="J76" s="1"/>
      <c r="K76" s="207"/>
      <c r="L76" s="1"/>
      <c r="M76" s="1"/>
      <c r="N76" s="1"/>
      <c r="O76" s="45"/>
      <c r="P76" s="35"/>
      <c r="Q76" s="1"/>
      <c r="R76" s="175"/>
      <c r="S76" s="50"/>
      <c r="T76" s="50"/>
      <c r="U76" s="64"/>
      <c r="V76" s="64"/>
      <c r="W76" s="64"/>
      <c r="X76" s="68"/>
      <c r="Y76" s="68"/>
      <c r="Z76" s="68"/>
      <c r="AA76" s="68"/>
      <c r="AB76" s="68"/>
      <c r="AC76" s="119"/>
      <c r="AE76" s="65"/>
      <c r="AF76" s="65"/>
    </row>
    <row r="77" spans="1:34" hidden="1" x14ac:dyDescent="0.2">
      <c r="A77" s="94" t="s">
        <v>222</v>
      </c>
      <c r="B77" s="1" t="s">
        <v>222</v>
      </c>
      <c r="C77" s="27"/>
      <c r="D77" s="27"/>
      <c r="E77" s="28"/>
      <c r="F77" s="28"/>
      <c r="G77" s="28"/>
      <c r="H77" s="28"/>
      <c r="I77" s="1" t="s">
        <v>222</v>
      </c>
      <c r="J77" s="1" t="s">
        <v>222</v>
      </c>
      <c r="K77" s="35"/>
      <c r="L77" s="37">
        <v>0</v>
      </c>
      <c r="M77" s="1" t="s">
        <v>222</v>
      </c>
      <c r="N77" s="1" t="s">
        <v>222</v>
      </c>
      <c r="O77" s="45">
        <v>1</v>
      </c>
      <c r="P77" s="35"/>
      <c r="Q77" s="1" t="s">
        <v>222</v>
      </c>
      <c r="R77" s="175">
        <v>0</v>
      </c>
      <c r="S77" s="50">
        <v>0</v>
      </c>
      <c r="T77" s="50">
        <v>0</v>
      </c>
      <c r="U77" s="64">
        <v>0</v>
      </c>
      <c r="V77" s="64">
        <v>0</v>
      </c>
      <c r="W77" s="64">
        <v>0</v>
      </c>
      <c r="X77" s="68">
        <v>0</v>
      </c>
      <c r="Y77" s="68">
        <v>0</v>
      </c>
      <c r="Z77" s="68">
        <v>0</v>
      </c>
      <c r="AA77" s="68">
        <v>0</v>
      </c>
      <c r="AB77" s="68">
        <v>0</v>
      </c>
      <c r="AC77" s="119">
        <v>0</v>
      </c>
      <c r="AE77" s="65"/>
      <c r="AF77" s="65"/>
    </row>
    <row r="78" spans="1:34" hidden="1" x14ac:dyDescent="0.2">
      <c r="A78" s="94" t="s">
        <v>222</v>
      </c>
      <c r="B78" s="1" t="s">
        <v>222</v>
      </c>
      <c r="C78" s="27"/>
      <c r="D78" s="27"/>
      <c r="E78" s="28"/>
      <c r="F78" s="28"/>
      <c r="G78" s="28"/>
      <c r="H78" s="28"/>
      <c r="I78" s="1" t="s">
        <v>222</v>
      </c>
      <c r="J78" s="1" t="s">
        <v>222</v>
      </c>
      <c r="K78" s="42"/>
      <c r="L78" s="37">
        <v>0</v>
      </c>
      <c r="M78" s="1" t="s">
        <v>222</v>
      </c>
      <c r="N78" s="1" t="s">
        <v>222</v>
      </c>
      <c r="O78" s="45">
        <v>1</v>
      </c>
      <c r="P78" s="42"/>
      <c r="Q78" s="1" t="s">
        <v>222</v>
      </c>
      <c r="R78" s="175">
        <v>0</v>
      </c>
      <c r="S78" s="50">
        <v>0</v>
      </c>
      <c r="T78" s="50">
        <v>0</v>
      </c>
      <c r="U78" s="64">
        <v>0</v>
      </c>
      <c r="V78" s="64">
        <v>0</v>
      </c>
      <c r="W78" s="64">
        <v>0</v>
      </c>
      <c r="X78" s="68">
        <v>0</v>
      </c>
      <c r="Y78" s="68">
        <v>0</v>
      </c>
      <c r="Z78" s="68">
        <v>0</v>
      </c>
      <c r="AA78" s="68">
        <v>0</v>
      </c>
      <c r="AB78" s="68">
        <v>0</v>
      </c>
      <c r="AC78" s="119">
        <v>0</v>
      </c>
      <c r="AE78" s="65"/>
      <c r="AF78" s="65"/>
    </row>
    <row r="79" spans="1:34" s="36" customFormat="1" hidden="1" x14ac:dyDescent="0.2">
      <c r="A79" s="94" t="s">
        <v>222</v>
      </c>
      <c r="B79" s="37" t="s">
        <v>222</v>
      </c>
      <c r="C79" s="39"/>
      <c r="D79" s="27"/>
      <c r="E79" s="28"/>
      <c r="F79" s="28"/>
      <c r="G79" s="28"/>
      <c r="H79" s="28"/>
      <c r="I79" s="37" t="s">
        <v>222</v>
      </c>
      <c r="J79" s="37" t="s">
        <v>222</v>
      </c>
      <c r="K79" s="42"/>
      <c r="L79" s="37">
        <v>0</v>
      </c>
      <c r="M79" s="37" t="s">
        <v>222</v>
      </c>
      <c r="N79" s="37" t="s">
        <v>222</v>
      </c>
      <c r="O79" s="45">
        <v>1</v>
      </c>
      <c r="P79" s="42"/>
      <c r="Q79" s="37" t="s">
        <v>222</v>
      </c>
      <c r="R79" s="175">
        <v>0</v>
      </c>
      <c r="S79" s="50">
        <v>0</v>
      </c>
      <c r="T79" s="50">
        <v>0</v>
      </c>
      <c r="U79" s="64">
        <v>0</v>
      </c>
      <c r="V79" s="64">
        <v>0</v>
      </c>
      <c r="W79" s="64">
        <v>0</v>
      </c>
      <c r="X79" s="68">
        <v>0</v>
      </c>
      <c r="Y79" s="68">
        <v>0</v>
      </c>
      <c r="Z79" s="68">
        <v>0</v>
      </c>
      <c r="AA79" s="68">
        <v>0</v>
      </c>
      <c r="AB79" s="68">
        <v>0</v>
      </c>
      <c r="AC79" s="119">
        <v>0</v>
      </c>
      <c r="AD79" s="69"/>
      <c r="AE79" s="65"/>
      <c r="AF79" s="65"/>
      <c r="AG79" s="48"/>
      <c r="AH79" s="48"/>
    </row>
    <row r="80" spans="1:34" s="36" customFormat="1" hidden="1" x14ac:dyDescent="0.2">
      <c r="A80" s="94" t="s">
        <v>222</v>
      </c>
      <c r="B80" s="37" t="s">
        <v>222</v>
      </c>
      <c r="C80" s="27"/>
      <c r="D80" s="27"/>
      <c r="E80" s="28"/>
      <c r="F80" s="28"/>
      <c r="G80" s="28"/>
      <c r="H80" s="28"/>
      <c r="I80" s="37" t="s">
        <v>222</v>
      </c>
      <c r="J80" s="37" t="s">
        <v>222</v>
      </c>
      <c r="K80" s="42"/>
      <c r="L80" s="37">
        <v>0</v>
      </c>
      <c r="M80" s="37" t="s">
        <v>222</v>
      </c>
      <c r="N80" s="37" t="s">
        <v>222</v>
      </c>
      <c r="O80" s="45">
        <v>1</v>
      </c>
      <c r="P80" s="42"/>
      <c r="Q80" s="37" t="s">
        <v>222</v>
      </c>
      <c r="R80" s="175">
        <v>0</v>
      </c>
      <c r="S80" s="50">
        <v>0</v>
      </c>
      <c r="T80" s="50">
        <v>0</v>
      </c>
      <c r="U80" s="64">
        <v>0</v>
      </c>
      <c r="V80" s="64">
        <v>0</v>
      </c>
      <c r="W80" s="64">
        <v>0</v>
      </c>
      <c r="X80" s="68">
        <v>0</v>
      </c>
      <c r="Y80" s="68">
        <v>0</v>
      </c>
      <c r="Z80" s="68">
        <v>0</v>
      </c>
      <c r="AA80" s="68">
        <v>0</v>
      </c>
      <c r="AB80" s="68">
        <v>0</v>
      </c>
      <c r="AC80" s="119">
        <v>0</v>
      </c>
      <c r="AD80" s="69"/>
      <c r="AE80" s="65"/>
      <c r="AF80" s="65"/>
      <c r="AG80" s="48"/>
      <c r="AH80" s="48"/>
    </row>
    <row r="81" spans="1:34" s="36" customFormat="1" hidden="1" x14ac:dyDescent="0.2">
      <c r="A81" s="94" t="s">
        <v>222</v>
      </c>
      <c r="B81" s="37" t="s">
        <v>222</v>
      </c>
      <c r="C81" s="27"/>
      <c r="D81" s="27"/>
      <c r="E81" s="28"/>
      <c r="F81" s="28"/>
      <c r="G81" s="28"/>
      <c r="H81" s="28"/>
      <c r="I81" s="37" t="s">
        <v>222</v>
      </c>
      <c r="J81" s="37" t="s">
        <v>222</v>
      </c>
      <c r="K81" s="42"/>
      <c r="L81" s="37">
        <v>0</v>
      </c>
      <c r="M81" s="37" t="s">
        <v>222</v>
      </c>
      <c r="N81" s="37" t="s">
        <v>222</v>
      </c>
      <c r="O81" s="45">
        <v>1</v>
      </c>
      <c r="P81" s="42"/>
      <c r="Q81" s="37" t="s">
        <v>222</v>
      </c>
      <c r="R81" s="175">
        <v>0</v>
      </c>
      <c r="S81" s="50">
        <v>0</v>
      </c>
      <c r="T81" s="50">
        <v>0</v>
      </c>
      <c r="U81" s="64">
        <v>0</v>
      </c>
      <c r="V81" s="64">
        <v>0</v>
      </c>
      <c r="W81" s="64">
        <v>0</v>
      </c>
      <c r="X81" s="68">
        <v>0</v>
      </c>
      <c r="Y81" s="68">
        <v>0</v>
      </c>
      <c r="Z81" s="68">
        <v>0</v>
      </c>
      <c r="AA81" s="68">
        <v>0</v>
      </c>
      <c r="AB81" s="68">
        <v>0</v>
      </c>
      <c r="AC81" s="119">
        <v>0</v>
      </c>
      <c r="AD81" s="69"/>
      <c r="AE81" s="65"/>
      <c r="AF81" s="65"/>
      <c r="AG81" s="48"/>
      <c r="AH81" s="48"/>
    </row>
    <row r="82" spans="1:34" s="36" customFormat="1" hidden="1" x14ac:dyDescent="0.2">
      <c r="A82" s="94" t="s">
        <v>222</v>
      </c>
      <c r="B82" s="37" t="s">
        <v>222</v>
      </c>
      <c r="C82" s="27"/>
      <c r="D82" s="27"/>
      <c r="E82" s="28"/>
      <c r="F82" s="28"/>
      <c r="G82" s="28"/>
      <c r="H82" s="28"/>
      <c r="I82" s="37" t="s">
        <v>222</v>
      </c>
      <c r="J82" s="37" t="s">
        <v>222</v>
      </c>
      <c r="K82" s="42"/>
      <c r="L82" s="37">
        <v>0</v>
      </c>
      <c r="M82" s="37" t="s">
        <v>222</v>
      </c>
      <c r="N82" s="37" t="s">
        <v>222</v>
      </c>
      <c r="O82" s="45">
        <v>1</v>
      </c>
      <c r="P82" s="42"/>
      <c r="Q82" s="37" t="s">
        <v>222</v>
      </c>
      <c r="R82" s="175">
        <v>0</v>
      </c>
      <c r="S82" s="50">
        <v>0</v>
      </c>
      <c r="T82" s="50">
        <v>0</v>
      </c>
      <c r="U82" s="64">
        <v>0</v>
      </c>
      <c r="V82" s="64">
        <v>0</v>
      </c>
      <c r="W82" s="64">
        <v>0</v>
      </c>
      <c r="X82" s="68">
        <v>0</v>
      </c>
      <c r="Y82" s="68">
        <v>0</v>
      </c>
      <c r="Z82" s="68">
        <v>0</v>
      </c>
      <c r="AA82" s="68">
        <v>0</v>
      </c>
      <c r="AB82" s="68">
        <v>0</v>
      </c>
      <c r="AC82" s="119">
        <v>0</v>
      </c>
      <c r="AD82" s="69"/>
      <c r="AE82" s="65"/>
      <c r="AF82" s="65"/>
      <c r="AG82" s="48"/>
      <c r="AH82" s="48"/>
    </row>
    <row r="83" spans="1:34" s="36" customFormat="1" hidden="1" x14ac:dyDescent="0.2">
      <c r="A83" s="94" t="s">
        <v>222</v>
      </c>
      <c r="B83" s="37" t="s">
        <v>222</v>
      </c>
      <c r="C83" s="27"/>
      <c r="D83" s="27"/>
      <c r="E83" s="28"/>
      <c r="F83" s="28"/>
      <c r="G83" s="28"/>
      <c r="H83" s="28"/>
      <c r="I83" s="37" t="s">
        <v>222</v>
      </c>
      <c r="J83" s="37" t="s">
        <v>222</v>
      </c>
      <c r="K83" s="42"/>
      <c r="L83" s="37">
        <v>0</v>
      </c>
      <c r="M83" s="37" t="s">
        <v>222</v>
      </c>
      <c r="N83" s="37" t="s">
        <v>222</v>
      </c>
      <c r="O83" s="45">
        <v>1</v>
      </c>
      <c r="P83" s="42"/>
      <c r="Q83" s="37" t="s">
        <v>222</v>
      </c>
      <c r="R83" s="175">
        <v>0</v>
      </c>
      <c r="S83" s="50">
        <v>0</v>
      </c>
      <c r="T83" s="50">
        <v>0</v>
      </c>
      <c r="U83" s="64">
        <v>0</v>
      </c>
      <c r="V83" s="64">
        <v>0</v>
      </c>
      <c r="W83" s="64">
        <v>0</v>
      </c>
      <c r="X83" s="68">
        <v>0</v>
      </c>
      <c r="Y83" s="68">
        <v>0</v>
      </c>
      <c r="Z83" s="68">
        <v>0</v>
      </c>
      <c r="AA83" s="68">
        <v>0</v>
      </c>
      <c r="AB83" s="68">
        <v>0</v>
      </c>
      <c r="AC83" s="119">
        <v>0</v>
      </c>
      <c r="AD83" s="69"/>
      <c r="AE83" s="65"/>
      <c r="AF83" s="65"/>
      <c r="AG83" s="48"/>
      <c r="AH83" s="48"/>
    </row>
    <row r="84" spans="1:34" s="36" customFormat="1" hidden="1" x14ac:dyDescent="0.2">
      <c r="A84" s="94" t="s">
        <v>222</v>
      </c>
      <c r="B84" s="37" t="s">
        <v>222</v>
      </c>
      <c r="C84" s="27"/>
      <c r="D84" s="27"/>
      <c r="E84" s="28"/>
      <c r="F84" s="28"/>
      <c r="G84" s="28"/>
      <c r="H84" s="28"/>
      <c r="I84" s="37" t="s">
        <v>222</v>
      </c>
      <c r="J84" s="37" t="s">
        <v>222</v>
      </c>
      <c r="K84" s="42"/>
      <c r="L84" s="37">
        <v>0</v>
      </c>
      <c r="M84" s="37" t="s">
        <v>222</v>
      </c>
      <c r="N84" s="37" t="s">
        <v>222</v>
      </c>
      <c r="O84" s="45">
        <v>1</v>
      </c>
      <c r="P84" s="42"/>
      <c r="Q84" s="37" t="s">
        <v>222</v>
      </c>
      <c r="R84" s="175">
        <v>0</v>
      </c>
      <c r="S84" s="50">
        <v>0</v>
      </c>
      <c r="T84" s="50">
        <v>0</v>
      </c>
      <c r="U84" s="64">
        <v>0</v>
      </c>
      <c r="V84" s="64">
        <v>0</v>
      </c>
      <c r="W84" s="64">
        <v>0</v>
      </c>
      <c r="X84" s="68">
        <v>0</v>
      </c>
      <c r="Y84" s="68">
        <v>0</v>
      </c>
      <c r="Z84" s="68">
        <v>0</v>
      </c>
      <c r="AA84" s="68">
        <v>0</v>
      </c>
      <c r="AB84" s="68">
        <v>0</v>
      </c>
      <c r="AC84" s="119">
        <v>0</v>
      </c>
      <c r="AD84" s="69"/>
      <c r="AE84" s="65"/>
      <c r="AF84" s="65"/>
      <c r="AG84" s="48"/>
      <c r="AH84" s="48"/>
    </row>
    <row r="85" spans="1:34" s="36" customFormat="1" hidden="1" x14ac:dyDescent="0.2">
      <c r="A85" s="94" t="s">
        <v>222</v>
      </c>
      <c r="B85" s="37" t="s">
        <v>222</v>
      </c>
      <c r="C85" s="27"/>
      <c r="D85" s="27"/>
      <c r="E85" s="28"/>
      <c r="F85" s="28"/>
      <c r="G85" s="28"/>
      <c r="H85" s="28"/>
      <c r="I85" s="37" t="s">
        <v>222</v>
      </c>
      <c r="J85" s="37" t="s">
        <v>222</v>
      </c>
      <c r="K85" s="42"/>
      <c r="L85" s="37">
        <v>0</v>
      </c>
      <c r="M85" s="37" t="s">
        <v>222</v>
      </c>
      <c r="N85" s="37" t="s">
        <v>222</v>
      </c>
      <c r="O85" s="45">
        <v>1</v>
      </c>
      <c r="P85" s="42"/>
      <c r="Q85" s="37" t="s">
        <v>222</v>
      </c>
      <c r="R85" s="175">
        <v>0</v>
      </c>
      <c r="S85" s="50">
        <v>0</v>
      </c>
      <c r="T85" s="50">
        <v>0</v>
      </c>
      <c r="U85" s="64">
        <v>0</v>
      </c>
      <c r="V85" s="64">
        <v>0</v>
      </c>
      <c r="W85" s="64">
        <v>0</v>
      </c>
      <c r="X85" s="68">
        <v>0</v>
      </c>
      <c r="Y85" s="68">
        <v>0</v>
      </c>
      <c r="Z85" s="68">
        <v>0</v>
      </c>
      <c r="AA85" s="68">
        <v>0</v>
      </c>
      <c r="AB85" s="68">
        <v>0</v>
      </c>
      <c r="AC85" s="119">
        <v>0</v>
      </c>
      <c r="AD85" s="69"/>
      <c r="AE85" s="65"/>
      <c r="AF85" s="65"/>
      <c r="AG85" s="48"/>
      <c r="AH85" s="48"/>
    </row>
    <row r="86" spans="1:34" s="36" customFormat="1" hidden="1" x14ac:dyDescent="0.2">
      <c r="A86" s="94" t="s">
        <v>222</v>
      </c>
      <c r="B86" s="37" t="s">
        <v>222</v>
      </c>
      <c r="C86" s="27"/>
      <c r="D86" s="27"/>
      <c r="E86" s="28"/>
      <c r="F86" s="28"/>
      <c r="G86" s="28"/>
      <c r="H86" s="28"/>
      <c r="I86" s="37" t="s">
        <v>222</v>
      </c>
      <c r="J86" s="37" t="s">
        <v>222</v>
      </c>
      <c r="K86" s="42"/>
      <c r="L86" s="37">
        <v>0</v>
      </c>
      <c r="M86" s="37" t="s">
        <v>222</v>
      </c>
      <c r="N86" s="37" t="s">
        <v>222</v>
      </c>
      <c r="O86" s="45">
        <v>1</v>
      </c>
      <c r="P86" s="42"/>
      <c r="Q86" s="37" t="s">
        <v>222</v>
      </c>
      <c r="R86" s="175">
        <v>0</v>
      </c>
      <c r="S86" s="50">
        <v>0</v>
      </c>
      <c r="T86" s="50">
        <v>0</v>
      </c>
      <c r="U86" s="64">
        <v>0</v>
      </c>
      <c r="V86" s="64">
        <v>0</v>
      </c>
      <c r="W86" s="64">
        <v>0</v>
      </c>
      <c r="X86" s="68">
        <v>0</v>
      </c>
      <c r="Y86" s="68">
        <v>0</v>
      </c>
      <c r="Z86" s="68">
        <v>0</v>
      </c>
      <c r="AA86" s="68">
        <v>0</v>
      </c>
      <c r="AB86" s="68">
        <v>0</v>
      </c>
      <c r="AC86" s="119">
        <v>0</v>
      </c>
      <c r="AD86" s="69"/>
      <c r="AE86" s="65"/>
      <c r="AF86" s="65"/>
      <c r="AG86" s="48"/>
      <c r="AH86" s="48"/>
    </row>
    <row r="87" spans="1:34" hidden="1" x14ac:dyDescent="0.2">
      <c r="A87" s="94" t="s">
        <v>222</v>
      </c>
      <c r="B87" s="37" t="s">
        <v>222</v>
      </c>
      <c r="C87" s="39"/>
      <c r="D87" s="27"/>
      <c r="E87" s="28"/>
      <c r="F87" s="28"/>
      <c r="G87" s="28"/>
      <c r="H87" s="28"/>
      <c r="I87" s="37" t="s">
        <v>222</v>
      </c>
      <c r="J87" s="37" t="s">
        <v>222</v>
      </c>
      <c r="K87" s="42"/>
      <c r="L87" s="37">
        <v>0</v>
      </c>
      <c r="M87" s="37" t="s">
        <v>222</v>
      </c>
      <c r="N87" s="37" t="s">
        <v>222</v>
      </c>
      <c r="O87" s="45">
        <v>1</v>
      </c>
      <c r="P87" s="42"/>
      <c r="Q87" s="37" t="s">
        <v>222</v>
      </c>
      <c r="R87" s="175">
        <v>0</v>
      </c>
      <c r="S87" s="50">
        <v>0</v>
      </c>
      <c r="T87" s="50">
        <v>0</v>
      </c>
      <c r="U87" s="64">
        <v>0</v>
      </c>
      <c r="V87" s="64">
        <v>0</v>
      </c>
      <c r="W87" s="64">
        <v>0</v>
      </c>
      <c r="X87" s="68">
        <v>0</v>
      </c>
      <c r="Y87" s="68">
        <v>0</v>
      </c>
      <c r="Z87" s="68">
        <v>0</v>
      </c>
      <c r="AA87" s="68">
        <v>0</v>
      </c>
      <c r="AB87" s="68">
        <v>0</v>
      </c>
      <c r="AC87" s="119">
        <v>0</v>
      </c>
      <c r="AE87" s="65"/>
      <c r="AF87" s="65"/>
    </row>
    <row r="88" spans="1:34" hidden="1" x14ac:dyDescent="0.2">
      <c r="A88" s="94" t="s">
        <v>66</v>
      </c>
      <c r="B88" s="1" t="s">
        <v>30</v>
      </c>
      <c r="C88" s="1" t="s">
        <v>31</v>
      </c>
      <c r="D88" s="1"/>
      <c r="E88" s="1"/>
      <c r="F88" s="1"/>
      <c r="G88" s="1"/>
      <c r="H88" s="1"/>
      <c r="I88" s="1"/>
      <c r="J88" s="1"/>
      <c r="K88" s="1"/>
      <c r="L88" s="1"/>
      <c r="M88" s="1"/>
      <c r="N88" s="1"/>
      <c r="O88" s="1"/>
      <c r="P88" s="1"/>
      <c r="Q88" s="1"/>
      <c r="R88" s="175">
        <v>0</v>
      </c>
      <c r="S88" s="65"/>
      <c r="T88" s="65"/>
      <c r="U88" s="66"/>
      <c r="V88" s="66"/>
      <c r="W88" s="66"/>
      <c r="X88" s="68">
        <v>0</v>
      </c>
      <c r="Y88" s="68">
        <v>0</v>
      </c>
      <c r="Z88" s="123">
        <v>0</v>
      </c>
      <c r="AA88" s="68"/>
    </row>
    <row r="89" spans="1:34" hidden="1" x14ac:dyDescent="0.2">
      <c r="A89" s="94" t="s">
        <v>66</v>
      </c>
      <c r="B89" s="1" t="s">
        <v>222</v>
      </c>
      <c r="C89" s="5"/>
      <c r="D89" s="5"/>
      <c r="E89" s="1"/>
      <c r="F89" s="1"/>
      <c r="G89" s="1"/>
      <c r="H89" s="1"/>
      <c r="I89" s="1" t="s">
        <v>222</v>
      </c>
      <c r="J89" s="1" t="s">
        <v>222</v>
      </c>
      <c r="K89" s="1"/>
      <c r="L89" s="1">
        <v>0</v>
      </c>
      <c r="M89" s="1" t="s">
        <v>222</v>
      </c>
      <c r="N89" s="1" t="s">
        <v>222</v>
      </c>
      <c r="O89" s="1">
        <v>1</v>
      </c>
      <c r="P89" s="1"/>
      <c r="Q89" s="1" t="s">
        <v>222</v>
      </c>
      <c r="R89" s="175">
        <v>0</v>
      </c>
      <c r="S89" s="65"/>
      <c r="T89" s="65"/>
      <c r="U89" s="66"/>
      <c r="V89" s="66"/>
      <c r="W89" s="66"/>
      <c r="X89" s="68">
        <v>0</v>
      </c>
      <c r="Y89" s="68">
        <v>0</v>
      </c>
      <c r="Z89" s="123">
        <v>0</v>
      </c>
      <c r="AA89" s="68"/>
    </row>
    <row r="90" spans="1:34" s="55" customFormat="1" hidden="1" x14ac:dyDescent="0.2">
      <c r="A90" s="113" t="s">
        <v>66</v>
      </c>
      <c r="B90" s="52"/>
      <c r="C90" s="52" t="s">
        <v>92</v>
      </c>
      <c r="D90" s="52"/>
      <c r="E90" s="52"/>
      <c r="F90" s="52"/>
      <c r="G90" s="52"/>
      <c r="H90" s="52"/>
      <c r="I90" s="52"/>
      <c r="J90" s="52"/>
      <c r="K90" s="52"/>
      <c r="L90" s="52">
        <v>0.4</v>
      </c>
      <c r="M90" s="52"/>
      <c r="N90" s="52"/>
      <c r="O90" s="52"/>
      <c r="P90" s="52"/>
      <c r="Q90" s="52"/>
      <c r="R90" s="177">
        <v>0</v>
      </c>
      <c r="S90" s="67">
        <v>0</v>
      </c>
      <c r="T90" s="67">
        <v>0</v>
      </c>
      <c r="U90" s="67">
        <v>0</v>
      </c>
      <c r="V90" s="67">
        <v>0</v>
      </c>
      <c r="W90" s="67">
        <v>0</v>
      </c>
      <c r="X90" s="67">
        <v>0</v>
      </c>
      <c r="Y90" s="67">
        <v>0</v>
      </c>
      <c r="Z90" s="67">
        <v>0</v>
      </c>
      <c r="AA90" s="67">
        <v>0</v>
      </c>
      <c r="AB90" s="67">
        <v>0</v>
      </c>
      <c r="AC90" s="117"/>
      <c r="AD90" s="69"/>
    </row>
    <row r="91" spans="1:34" s="55" customFormat="1" hidden="1" x14ac:dyDescent="0.2">
      <c r="A91" s="113" t="s">
        <v>66</v>
      </c>
      <c r="B91" s="52"/>
      <c r="C91" s="52" t="s">
        <v>214</v>
      </c>
      <c r="D91" s="52"/>
      <c r="E91" s="52"/>
      <c r="F91" s="52"/>
      <c r="G91" s="52"/>
      <c r="H91" s="52"/>
      <c r="I91" s="52"/>
      <c r="J91" s="52"/>
      <c r="K91" s="52"/>
      <c r="L91" s="52">
        <v>1</v>
      </c>
      <c r="M91" s="52">
        <v>20</v>
      </c>
      <c r="N91" s="52"/>
      <c r="O91" s="52"/>
      <c r="P91" s="52"/>
      <c r="Q91" s="52"/>
      <c r="R91" s="177">
        <v>0</v>
      </c>
      <c r="S91" s="67">
        <v>0</v>
      </c>
      <c r="T91" s="67">
        <v>0</v>
      </c>
      <c r="U91" s="67">
        <v>0</v>
      </c>
      <c r="V91" s="67">
        <v>0</v>
      </c>
      <c r="W91" s="67">
        <v>0</v>
      </c>
      <c r="X91" s="67">
        <v>0</v>
      </c>
      <c r="Y91" s="67">
        <v>0</v>
      </c>
      <c r="Z91" s="67">
        <v>0</v>
      </c>
      <c r="AA91" s="67">
        <v>0</v>
      </c>
      <c r="AB91" s="67">
        <v>0</v>
      </c>
      <c r="AC91" s="117"/>
      <c r="AD91" s="69"/>
    </row>
    <row r="92" spans="1:34" s="55" customFormat="1" hidden="1" x14ac:dyDescent="0.2">
      <c r="A92" s="113" t="s">
        <v>66</v>
      </c>
      <c r="B92" s="52"/>
      <c r="C92" s="52" t="s">
        <v>95</v>
      </c>
      <c r="D92" s="52"/>
      <c r="E92" s="52"/>
      <c r="F92" s="52"/>
      <c r="G92" s="52"/>
      <c r="H92" s="52"/>
      <c r="I92" s="52"/>
      <c r="J92" s="52"/>
      <c r="K92" s="52"/>
      <c r="L92" s="52">
        <v>35</v>
      </c>
      <c r="M92" s="52">
        <v>35</v>
      </c>
      <c r="N92" s="52"/>
      <c r="O92" s="52"/>
      <c r="P92" s="52"/>
      <c r="Q92" s="52"/>
      <c r="R92" s="177">
        <v>0</v>
      </c>
      <c r="S92" s="67">
        <v>0</v>
      </c>
      <c r="T92" s="67">
        <v>0</v>
      </c>
      <c r="U92" s="67">
        <v>0</v>
      </c>
      <c r="V92" s="67">
        <v>0</v>
      </c>
      <c r="W92" s="67">
        <v>0</v>
      </c>
      <c r="X92" s="67">
        <v>0</v>
      </c>
      <c r="Y92" s="67">
        <v>0</v>
      </c>
      <c r="Z92" s="67">
        <v>0</v>
      </c>
      <c r="AA92" s="67">
        <v>0</v>
      </c>
      <c r="AB92" s="67">
        <v>0</v>
      </c>
      <c r="AC92" s="117"/>
      <c r="AD92" s="69"/>
    </row>
    <row r="93" spans="1:34" s="55" customFormat="1" hidden="1" x14ac:dyDescent="0.2">
      <c r="A93" s="113" t="s">
        <v>66</v>
      </c>
      <c r="B93" s="52"/>
      <c r="C93" s="52" t="s">
        <v>94</v>
      </c>
      <c r="D93" s="52"/>
      <c r="E93" s="52"/>
      <c r="F93" s="52"/>
      <c r="G93" s="52"/>
      <c r="H93" s="52"/>
      <c r="I93" s="52"/>
      <c r="J93" s="52"/>
      <c r="K93" s="52"/>
      <c r="L93" s="52">
        <v>110</v>
      </c>
      <c r="M93" s="52">
        <v>220</v>
      </c>
      <c r="N93" s="52"/>
      <c r="O93" s="52"/>
      <c r="P93" s="52"/>
      <c r="Q93" s="52"/>
      <c r="R93" s="177">
        <v>0</v>
      </c>
      <c r="S93" s="67">
        <v>0</v>
      </c>
      <c r="T93" s="67">
        <v>0</v>
      </c>
      <c r="U93" s="67">
        <v>0</v>
      </c>
      <c r="V93" s="67">
        <v>0</v>
      </c>
      <c r="W93" s="67">
        <v>0</v>
      </c>
      <c r="X93" s="67">
        <v>0</v>
      </c>
      <c r="Y93" s="67">
        <v>0</v>
      </c>
      <c r="Z93" s="67">
        <v>0</v>
      </c>
      <c r="AA93" s="67">
        <v>0</v>
      </c>
      <c r="AB93" s="67">
        <v>0</v>
      </c>
      <c r="AC93" s="117"/>
      <c r="AD93" s="69"/>
    </row>
    <row r="94" spans="1:34" s="55" customFormat="1" hidden="1" x14ac:dyDescent="0.2">
      <c r="A94" s="113" t="s">
        <v>66</v>
      </c>
      <c r="B94" s="52"/>
      <c r="C94" s="52" t="s">
        <v>213</v>
      </c>
      <c r="D94" s="52"/>
      <c r="E94" s="52"/>
      <c r="F94" s="52"/>
      <c r="G94" s="52"/>
      <c r="H94" s="52"/>
      <c r="I94" s="52"/>
      <c r="J94" s="52"/>
      <c r="K94" s="52"/>
      <c r="L94" s="52"/>
      <c r="M94" s="52"/>
      <c r="N94" s="52"/>
      <c r="O94" s="52"/>
      <c r="P94" s="52"/>
      <c r="Q94" s="52"/>
      <c r="R94" s="177">
        <v>0</v>
      </c>
      <c r="S94" s="67">
        <v>0</v>
      </c>
      <c r="T94" s="67">
        <v>0</v>
      </c>
      <c r="U94" s="67">
        <v>0</v>
      </c>
      <c r="V94" s="67">
        <v>0</v>
      </c>
      <c r="W94" s="67">
        <v>0</v>
      </c>
      <c r="X94" s="67">
        <v>0</v>
      </c>
      <c r="Y94" s="67">
        <v>0</v>
      </c>
      <c r="Z94" s="67">
        <v>0</v>
      </c>
      <c r="AA94" s="67">
        <v>0</v>
      </c>
      <c r="AB94" s="67">
        <v>0</v>
      </c>
      <c r="AC94" s="117"/>
      <c r="AD94" s="69"/>
    </row>
    <row r="95" spans="1:34" hidden="1" x14ac:dyDescent="0.2">
      <c r="A95" s="94"/>
      <c r="B95" s="1"/>
      <c r="C95" s="14" t="s">
        <v>55</v>
      </c>
      <c r="D95" s="14"/>
      <c r="E95" s="1"/>
      <c r="F95" s="1"/>
      <c r="G95" s="1"/>
      <c r="H95" s="1"/>
      <c r="I95" s="1"/>
      <c r="J95" s="1"/>
      <c r="K95" s="1"/>
      <c r="L95" s="1"/>
      <c r="M95" s="1">
        <v>10</v>
      </c>
      <c r="N95" s="1"/>
      <c r="O95" s="1"/>
      <c r="P95" s="1"/>
      <c r="Q95" s="1"/>
      <c r="R95" s="175">
        <v>3099.8</v>
      </c>
      <c r="S95" s="107">
        <v>2953.5</v>
      </c>
      <c r="T95" s="107">
        <v>147.66999999999999</v>
      </c>
      <c r="U95" s="111">
        <v>0</v>
      </c>
      <c r="V95" s="111">
        <v>258.43</v>
      </c>
      <c r="W95" s="111">
        <v>332.27</v>
      </c>
      <c r="X95" s="122">
        <v>46.5</v>
      </c>
      <c r="Y95" s="122">
        <v>77.5</v>
      </c>
      <c r="Z95" s="122">
        <v>154.99</v>
      </c>
      <c r="AA95" s="122">
        <v>80.59</v>
      </c>
      <c r="AB95" s="122">
        <v>232.49</v>
      </c>
      <c r="AC95" s="123">
        <v>592.07000000000005</v>
      </c>
    </row>
    <row r="96" spans="1:34" s="55" customFormat="1" hidden="1" x14ac:dyDescent="0.2">
      <c r="A96" s="113" t="s">
        <v>66</v>
      </c>
      <c r="B96" s="52"/>
      <c r="C96" s="52" t="s">
        <v>92</v>
      </c>
      <c r="D96" s="52"/>
      <c r="E96" s="52"/>
      <c r="F96" s="52"/>
      <c r="G96" s="52"/>
      <c r="H96" s="52"/>
      <c r="I96" s="52"/>
      <c r="J96" s="52"/>
      <c r="K96" s="52"/>
      <c r="L96" s="52">
        <v>0.4</v>
      </c>
      <c r="M96" s="52"/>
      <c r="N96" s="52"/>
      <c r="O96" s="52"/>
      <c r="P96" s="52"/>
      <c r="Q96" s="52"/>
      <c r="R96" s="177"/>
      <c r="S96" s="67">
        <v>0</v>
      </c>
      <c r="T96" s="67">
        <v>0</v>
      </c>
      <c r="U96" s="67">
        <v>0</v>
      </c>
      <c r="V96" s="67">
        <v>0</v>
      </c>
      <c r="W96" s="67">
        <v>0</v>
      </c>
      <c r="X96" s="68">
        <v>0</v>
      </c>
      <c r="Y96" s="68">
        <v>0</v>
      </c>
      <c r="Z96" s="68">
        <v>0</v>
      </c>
      <c r="AA96" s="68">
        <v>0</v>
      </c>
      <c r="AB96" s="68">
        <v>0</v>
      </c>
      <c r="AC96" s="69"/>
      <c r="AD96" s="69"/>
    </row>
    <row r="97" spans="1:31" s="55" customFormat="1" hidden="1" x14ac:dyDescent="0.2">
      <c r="A97" s="113" t="s">
        <v>66</v>
      </c>
      <c r="B97" s="52"/>
      <c r="C97" s="52" t="s">
        <v>214</v>
      </c>
      <c r="D97" s="52"/>
      <c r="E97" s="52"/>
      <c r="F97" s="52"/>
      <c r="G97" s="52"/>
      <c r="H97" s="52"/>
      <c r="I97" s="52"/>
      <c r="J97" s="52"/>
      <c r="K97" s="52"/>
      <c r="L97" s="52">
        <v>1</v>
      </c>
      <c r="M97" s="52">
        <v>20</v>
      </c>
      <c r="N97" s="52"/>
      <c r="O97" s="52"/>
      <c r="P97" s="52"/>
      <c r="Q97" s="52"/>
      <c r="R97" s="177"/>
      <c r="S97" s="120">
        <v>2953.5</v>
      </c>
      <c r="T97" s="120">
        <v>147.66999999999999</v>
      </c>
      <c r="U97" s="120">
        <v>0</v>
      </c>
      <c r="V97" s="120">
        <v>258.43</v>
      </c>
      <c r="W97" s="120">
        <v>332.27</v>
      </c>
      <c r="X97" s="121">
        <v>46.5</v>
      </c>
      <c r="Y97" s="121">
        <v>77.5</v>
      </c>
      <c r="Z97" s="121">
        <v>154.99</v>
      </c>
      <c r="AA97" s="121">
        <v>80.59</v>
      </c>
      <c r="AB97" s="121">
        <v>232.49</v>
      </c>
      <c r="AC97" s="69"/>
      <c r="AD97" s="69"/>
    </row>
    <row r="98" spans="1:31" s="55" customFormat="1" hidden="1" x14ac:dyDescent="0.2">
      <c r="A98" s="113" t="s">
        <v>66</v>
      </c>
      <c r="B98" s="52"/>
      <c r="C98" s="52" t="s">
        <v>95</v>
      </c>
      <c r="D98" s="52"/>
      <c r="E98" s="52"/>
      <c r="F98" s="52"/>
      <c r="G98" s="52"/>
      <c r="H98" s="52"/>
      <c r="I98" s="52"/>
      <c r="J98" s="52"/>
      <c r="K98" s="52"/>
      <c r="L98" s="52">
        <v>35</v>
      </c>
      <c r="M98" s="52">
        <v>35</v>
      </c>
      <c r="N98" s="52"/>
      <c r="O98" s="52"/>
      <c r="P98" s="52"/>
      <c r="Q98" s="52"/>
      <c r="R98" s="177"/>
      <c r="S98" s="67">
        <v>0</v>
      </c>
      <c r="T98" s="67">
        <v>0</v>
      </c>
      <c r="U98" s="67">
        <v>0</v>
      </c>
      <c r="V98" s="67">
        <v>0</v>
      </c>
      <c r="W98" s="67">
        <v>0</v>
      </c>
      <c r="X98" s="68">
        <v>0</v>
      </c>
      <c r="Y98" s="68">
        <v>0</v>
      </c>
      <c r="Z98" s="68">
        <v>0</v>
      </c>
      <c r="AA98" s="68">
        <v>0</v>
      </c>
      <c r="AB98" s="68">
        <v>0</v>
      </c>
      <c r="AC98" s="69"/>
      <c r="AD98" s="69"/>
    </row>
    <row r="99" spans="1:31" s="55" customFormat="1" hidden="1" x14ac:dyDescent="0.2">
      <c r="A99" s="113" t="s">
        <v>66</v>
      </c>
      <c r="B99" s="52"/>
      <c r="C99" s="52" t="s">
        <v>94</v>
      </c>
      <c r="D99" s="52"/>
      <c r="E99" s="52"/>
      <c r="F99" s="52"/>
      <c r="G99" s="52"/>
      <c r="H99" s="52"/>
      <c r="I99" s="52"/>
      <c r="J99" s="52"/>
      <c r="K99" s="52"/>
      <c r="L99" s="52">
        <v>110</v>
      </c>
      <c r="M99" s="52">
        <v>220</v>
      </c>
      <c r="N99" s="52"/>
      <c r="O99" s="52"/>
      <c r="P99" s="52"/>
      <c r="Q99" s="52"/>
      <c r="R99" s="177"/>
      <c r="S99" s="67">
        <v>0</v>
      </c>
      <c r="T99" s="67">
        <v>0</v>
      </c>
      <c r="U99" s="67">
        <v>0</v>
      </c>
      <c r="V99" s="67">
        <v>0</v>
      </c>
      <c r="W99" s="67">
        <v>0</v>
      </c>
      <c r="X99" s="68">
        <v>0</v>
      </c>
      <c r="Y99" s="68">
        <v>0</v>
      </c>
      <c r="Z99" s="68">
        <v>0</v>
      </c>
      <c r="AA99" s="68">
        <v>0</v>
      </c>
      <c r="AB99" s="68">
        <v>0</v>
      </c>
      <c r="AC99" s="69"/>
      <c r="AD99" s="69"/>
    </row>
    <row r="100" spans="1:31" s="55" customFormat="1" hidden="1" x14ac:dyDescent="0.2">
      <c r="A100" s="133" t="s">
        <v>66</v>
      </c>
      <c r="B100" s="134"/>
      <c r="C100" s="52" t="s">
        <v>213</v>
      </c>
      <c r="D100" s="134"/>
      <c r="E100" s="134"/>
      <c r="F100" s="134"/>
      <c r="G100" s="134"/>
      <c r="H100" s="134"/>
      <c r="I100" s="134"/>
      <c r="J100" s="134"/>
      <c r="K100" s="134"/>
      <c r="L100" s="134"/>
      <c r="M100" s="134"/>
      <c r="N100" s="134"/>
      <c r="O100" s="134"/>
      <c r="P100" s="134"/>
      <c r="Q100" s="134"/>
      <c r="R100" s="178"/>
      <c r="S100" s="67">
        <v>0</v>
      </c>
      <c r="T100" s="67">
        <v>0</v>
      </c>
      <c r="U100" s="67">
        <v>0</v>
      </c>
      <c r="V100" s="67">
        <v>0</v>
      </c>
      <c r="W100" s="67">
        <v>0</v>
      </c>
      <c r="X100" s="68">
        <v>0</v>
      </c>
      <c r="Y100" s="68">
        <v>0</v>
      </c>
      <c r="Z100" s="68">
        <v>0</v>
      </c>
      <c r="AA100" s="68">
        <v>0</v>
      </c>
      <c r="AB100" s="68">
        <v>0</v>
      </c>
      <c r="AC100" s="69"/>
      <c r="AD100" s="69"/>
    </row>
    <row r="101" spans="1:31" x14ac:dyDescent="0.2">
      <c r="A101" s="126"/>
      <c r="B101" s="127"/>
      <c r="C101" s="127" t="s">
        <v>50</v>
      </c>
      <c r="D101" s="127"/>
      <c r="E101" s="127"/>
      <c r="F101" s="127"/>
      <c r="G101" s="127"/>
      <c r="H101" s="127"/>
      <c r="I101" s="127"/>
      <c r="J101" s="127" t="s">
        <v>35</v>
      </c>
      <c r="K101" s="129">
        <v>9.000000000000008E-2</v>
      </c>
      <c r="L101" s="129"/>
      <c r="M101" s="127"/>
      <c r="N101" s="127"/>
      <c r="O101" s="127"/>
      <c r="P101" s="104" t="s">
        <v>35</v>
      </c>
      <c r="Q101" s="127"/>
      <c r="R101" s="179"/>
      <c r="S101" s="44"/>
      <c r="T101" s="44"/>
      <c r="U101" s="60"/>
      <c r="V101" s="60"/>
      <c r="W101" s="60"/>
    </row>
    <row r="102" spans="1:31" x14ac:dyDescent="0.2">
      <c r="A102" s="126"/>
      <c r="B102" s="127"/>
      <c r="C102" s="132" t="s">
        <v>56</v>
      </c>
      <c r="D102" s="132"/>
      <c r="E102" s="127"/>
      <c r="F102" s="127"/>
      <c r="G102" s="127"/>
      <c r="H102" s="127"/>
      <c r="I102" s="127"/>
      <c r="J102" s="127"/>
      <c r="K102" s="127"/>
      <c r="L102" s="127"/>
      <c r="M102" s="127"/>
      <c r="N102" s="127"/>
      <c r="O102" s="127"/>
      <c r="P102" s="136">
        <v>100</v>
      </c>
      <c r="Q102" s="127"/>
      <c r="R102" s="175">
        <v>3378.78</v>
      </c>
      <c r="S102" s="44">
        <v>3099.8</v>
      </c>
      <c r="T102" s="44">
        <v>592.07000000000005</v>
      </c>
      <c r="U102" s="60">
        <v>0</v>
      </c>
      <c r="V102" s="60"/>
      <c r="W102" s="60"/>
    </row>
    <row r="103" spans="1:31" x14ac:dyDescent="0.2">
      <c r="A103" s="126"/>
      <c r="B103" s="127"/>
      <c r="C103" s="127" t="s">
        <v>57</v>
      </c>
      <c r="D103" s="127"/>
      <c r="E103" s="127"/>
      <c r="F103" s="127"/>
      <c r="G103" s="127"/>
      <c r="H103" s="127"/>
      <c r="I103" s="127"/>
      <c r="J103" s="127"/>
      <c r="K103" s="127"/>
      <c r="L103" s="127"/>
      <c r="M103" s="127"/>
      <c r="N103" s="127"/>
      <c r="O103" s="127"/>
      <c r="P103" s="136">
        <v>22.100284718152707</v>
      </c>
      <c r="Q103" s="139"/>
      <c r="R103" s="180">
        <v>746.72</v>
      </c>
      <c r="S103" s="44">
        <v>0</v>
      </c>
      <c r="T103" s="44"/>
      <c r="U103" s="60"/>
      <c r="V103" s="60"/>
      <c r="W103" s="60"/>
    </row>
    <row r="104" spans="1:31" ht="12.75" customHeight="1" x14ac:dyDescent="0.2">
      <c r="A104" s="126"/>
      <c r="B104" s="127" t="s">
        <v>47</v>
      </c>
      <c r="C104" s="128" t="s">
        <v>178</v>
      </c>
      <c r="D104" s="127"/>
      <c r="E104" s="127"/>
      <c r="F104" s="127"/>
      <c r="G104" s="127"/>
      <c r="H104" s="127"/>
      <c r="I104" s="127"/>
      <c r="J104" s="127"/>
      <c r="K104" s="129"/>
      <c r="L104" s="129"/>
      <c r="M104" s="130"/>
      <c r="N104" s="127"/>
      <c r="O104" s="127"/>
      <c r="P104" s="136">
        <v>1.500245650797033</v>
      </c>
      <c r="Q104" s="127"/>
      <c r="R104" s="175">
        <v>50.69</v>
      </c>
      <c r="S104" s="44"/>
      <c r="T104" s="44"/>
      <c r="U104" s="60"/>
      <c r="V104" s="60"/>
      <c r="W104" s="60"/>
    </row>
    <row r="105" spans="1:31" ht="12.75" customHeight="1" x14ac:dyDescent="0.2">
      <c r="A105" s="126"/>
      <c r="B105" s="127" t="s">
        <v>47</v>
      </c>
      <c r="C105" s="148" t="s">
        <v>203</v>
      </c>
      <c r="D105" s="127"/>
      <c r="E105" s="127"/>
      <c r="F105" s="127"/>
      <c r="G105" s="127"/>
      <c r="H105" s="127"/>
      <c r="I105" s="127"/>
      <c r="J105" s="127"/>
      <c r="K105" s="129"/>
      <c r="L105" s="129"/>
      <c r="M105" s="130"/>
      <c r="N105" s="127"/>
      <c r="O105" s="127"/>
      <c r="P105" s="136">
        <v>2.5003107630564876</v>
      </c>
      <c r="Q105" s="139"/>
      <c r="R105" s="180">
        <v>84.48</v>
      </c>
      <c r="S105" s="44"/>
      <c r="T105" s="44"/>
      <c r="U105" s="60"/>
      <c r="V105" s="60"/>
      <c r="W105" s="60"/>
    </row>
    <row r="106" spans="1:31" ht="12.75" customHeight="1" x14ac:dyDescent="0.2">
      <c r="A106" s="126"/>
      <c r="B106" s="127" t="s">
        <v>47</v>
      </c>
      <c r="C106" s="148" t="s">
        <v>204</v>
      </c>
      <c r="D106" s="127"/>
      <c r="E106" s="127"/>
      <c r="F106" s="127"/>
      <c r="G106" s="127"/>
      <c r="H106" s="127"/>
      <c r="I106" s="127"/>
      <c r="J106" s="127"/>
      <c r="K106" s="129"/>
      <c r="L106" s="129"/>
      <c r="M106" s="130"/>
      <c r="N106" s="127"/>
      <c r="O106" s="127"/>
      <c r="P106" s="136">
        <v>5.0000295964815695</v>
      </c>
      <c r="Q106" s="127"/>
      <c r="R106" s="175">
        <v>168.94</v>
      </c>
      <c r="S106" s="44"/>
      <c r="T106" s="44"/>
      <c r="U106" s="60"/>
      <c r="V106" s="60"/>
      <c r="W106" s="60"/>
    </row>
    <row r="107" spans="1:31" ht="12.75" customHeight="1" x14ac:dyDescent="0.2">
      <c r="A107" s="126"/>
      <c r="B107" s="127" t="s">
        <v>47</v>
      </c>
      <c r="C107" s="192" t="s">
        <v>179</v>
      </c>
      <c r="D107" s="127"/>
      <c r="E107" s="127"/>
      <c r="F107" s="127"/>
      <c r="G107" s="127"/>
      <c r="H107" s="127"/>
      <c r="I107" s="127"/>
      <c r="J107" s="127"/>
      <c r="K107" s="129"/>
      <c r="L107" s="129"/>
      <c r="M107" s="130"/>
      <c r="N107" s="127"/>
      <c r="O107" s="127"/>
      <c r="P107" s="136">
        <v>2.599754941132598</v>
      </c>
      <c r="Q107" s="127"/>
      <c r="R107" s="175">
        <v>87.84</v>
      </c>
      <c r="S107" s="44"/>
      <c r="T107" s="44"/>
      <c r="U107" s="60"/>
      <c r="V107" s="60"/>
      <c r="W107" s="60"/>
    </row>
    <row r="108" spans="1:31" ht="12.75" customHeight="1" x14ac:dyDescent="0.2">
      <c r="A108" s="126"/>
      <c r="B108" s="127" t="s">
        <v>47</v>
      </c>
      <c r="C108" s="148" t="s">
        <v>116</v>
      </c>
      <c r="D108" s="127"/>
      <c r="E108" s="127"/>
      <c r="F108" s="127"/>
      <c r="G108" s="127"/>
      <c r="H108" s="127"/>
      <c r="I108" s="127"/>
      <c r="J108" s="127"/>
      <c r="K108" s="129"/>
      <c r="L108" s="129"/>
      <c r="M108" s="130"/>
      <c r="N108" s="127"/>
      <c r="O108" s="127"/>
      <c r="P108" s="136">
        <v>7.5000443947223543</v>
      </c>
      <c r="Q108" s="127"/>
      <c r="R108" s="175">
        <v>253.41</v>
      </c>
      <c r="T108" s="44"/>
      <c r="U108" s="60"/>
      <c r="V108" s="60"/>
      <c r="W108" s="60"/>
    </row>
    <row r="109" spans="1:31" s="48" customFormat="1" ht="12.75" customHeight="1" x14ac:dyDescent="0.2">
      <c r="A109" s="126"/>
      <c r="B109" s="127" t="s">
        <v>47</v>
      </c>
      <c r="C109" s="148" t="s">
        <v>118</v>
      </c>
      <c r="D109" s="127"/>
      <c r="E109" s="127"/>
      <c r="F109" s="127"/>
      <c r="G109" s="127"/>
      <c r="H109" s="127"/>
      <c r="I109" s="127"/>
      <c r="J109" s="127"/>
      <c r="K109" s="129"/>
      <c r="L109" s="129"/>
      <c r="M109" s="130"/>
      <c r="N109" s="127"/>
      <c r="O109" s="127"/>
      <c r="P109" s="136">
        <v>2.9998993719626608</v>
      </c>
      <c r="Q109" s="127"/>
      <c r="R109" s="175">
        <v>101.36</v>
      </c>
      <c r="S109" s="155">
        <v>2.5187990477468478E-2</v>
      </c>
      <c r="T109" s="44"/>
      <c r="U109" s="60"/>
      <c r="V109" s="60"/>
      <c r="W109" s="60"/>
      <c r="X109" s="69"/>
      <c r="Y109" s="69"/>
      <c r="Z109" s="69"/>
      <c r="AA109" s="69"/>
      <c r="AB109" s="69"/>
      <c r="AC109" s="117"/>
      <c r="AD109" s="69"/>
    </row>
    <row r="110" spans="1:31" s="48" customFormat="1" ht="12.75" customHeight="1" x14ac:dyDescent="0.2">
      <c r="A110" s="126"/>
      <c r="B110" s="127"/>
      <c r="C110" s="139" t="s">
        <v>180</v>
      </c>
      <c r="D110" s="127"/>
      <c r="E110" s="127"/>
      <c r="F110" s="127"/>
      <c r="G110" s="127"/>
      <c r="H110" s="127"/>
      <c r="I110" s="127"/>
      <c r="J110" s="127"/>
      <c r="K110" s="129"/>
      <c r="L110" s="129"/>
      <c r="M110" s="130"/>
      <c r="N110" s="127"/>
      <c r="O110" s="127"/>
      <c r="P110" s="127"/>
      <c r="Q110" s="127"/>
      <c r="R110" s="175">
        <v>0</v>
      </c>
      <c r="S110" s="44"/>
      <c r="T110" s="44"/>
      <c r="U110" s="60"/>
      <c r="V110" s="60"/>
      <c r="W110" s="60"/>
      <c r="X110" s="69"/>
      <c r="Y110" s="69"/>
      <c r="Z110" s="69"/>
      <c r="AA110" s="69"/>
      <c r="AB110" s="69"/>
      <c r="AC110" s="117"/>
      <c r="AD110" s="69"/>
      <c r="AE110" s="65"/>
    </row>
    <row r="111" spans="1:31" s="48" customFormat="1" ht="12.75" customHeight="1" x14ac:dyDescent="0.2">
      <c r="A111" s="126"/>
      <c r="B111" s="127"/>
      <c r="C111" s="139" t="s">
        <v>211</v>
      </c>
      <c r="D111" s="127"/>
      <c r="E111" s="127"/>
      <c r="F111" s="127"/>
      <c r="G111" s="127"/>
      <c r="H111" s="127"/>
      <c r="I111" s="127"/>
      <c r="J111" s="127"/>
      <c r="K111" s="129"/>
      <c r="L111" s="129"/>
      <c r="M111" s="130"/>
      <c r="N111" s="127"/>
      <c r="O111" s="127"/>
      <c r="P111" s="127"/>
      <c r="Q111" s="127"/>
      <c r="R111" s="175">
        <v>0</v>
      </c>
      <c r="S111" s="44"/>
      <c r="T111" s="44"/>
      <c r="U111" s="60"/>
      <c r="V111" s="60"/>
      <c r="W111" s="60"/>
      <c r="X111" s="69"/>
      <c r="Y111" s="69"/>
      <c r="Z111" s="69"/>
      <c r="AA111" s="69"/>
      <c r="AB111" s="69"/>
      <c r="AC111" s="117"/>
      <c r="AD111" s="69"/>
      <c r="AE111" s="65"/>
    </row>
    <row r="112" spans="1:31" x14ac:dyDescent="0.2">
      <c r="A112" s="126"/>
      <c r="B112" s="127"/>
      <c r="C112" s="131" t="s">
        <v>186</v>
      </c>
      <c r="D112" s="131"/>
      <c r="E112" s="127"/>
      <c r="F112" s="127"/>
      <c r="G112" s="127"/>
      <c r="H112" s="127"/>
      <c r="I112" s="127"/>
      <c r="J112" s="127"/>
      <c r="K112" s="127"/>
      <c r="L112" s="127"/>
      <c r="M112" s="127"/>
      <c r="N112" s="127"/>
      <c r="O112" s="127"/>
      <c r="P112" s="127"/>
      <c r="Q112" s="127"/>
      <c r="R112" s="181">
        <v>4125.5</v>
      </c>
      <c r="S112" s="44">
        <v>0</v>
      </c>
      <c r="T112" s="44"/>
      <c r="U112" s="60"/>
      <c r="V112" s="60"/>
      <c r="W112" s="60"/>
    </row>
    <row r="113" spans="1:30" x14ac:dyDescent="0.2">
      <c r="C113" s="2" t="s">
        <v>51</v>
      </c>
      <c r="P113" s="104" t="s">
        <v>35</v>
      </c>
      <c r="R113" s="182"/>
      <c r="S113" s="44"/>
      <c r="T113" s="44"/>
      <c r="U113" s="60"/>
      <c r="V113" s="60"/>
      <c r="W113" s="60"/>
    </row>
    <row r="114" spans="1:30" x14ac:dyDescent="0.2">
      <c r="C114" s="48" t="s">
        <v>212</v>
      </c>
      <c r="K114" s="17"/>
      <c r="N114" s="48"/>
      <c r="P114" s="136">
        <v>80</v>
      </c>
      <c r="R114" s="175">
        <v>3300.4</v>
      </c>
      <c r="S114" s="44">
        <v>0</v>
      </c>
      <c r="T114" s="44"/>
      <c r="U114" s="60"/>
      <c r="V114" s="60"/>
      <c r="W114" s="60"/>
    </row>
    <row r="115" spans="1:30" x14ac:dyDescent="0.2">
      <c r="C115" s="2" t="s">
        <v>89</v>
      </c>
      <c r="K115" s="17"/>
      <c r="N115" s="48"/>
      <c r="P115" s="137">
        <v>0</v>
      </c>
      <c r="R115" s="175">
        <v>0</v>
      </c>
      <c r="S115" s="50">
        <v>0</v>
      </c>
      <c r="T115" s="50">
        <v>0</v>
      </c>
      <c r="U115" s="64">
        <v>0</v>
      </c>
      <c r="V115" s="64">
        <v>0</v>
      </c>
      <c r="W115" s="64">
        <v>0</v>
      </c>
    </row>
    <row r="116" spans="1:30" x14ac:dyDescent="0.2">
      <c r="C116" s="48" t="s">
        <v>215</v>
      </c>
      <c r="K116" s="17"/>
      <c r="N116" s="48"/>
      <c r="P116" s="137">
        <v>80</v>
      </c>
      <c r="R116" s="175">
        <v>3300.4</v>
      </c>
      <c r="S116" s="50">
        <v>3300.4</v>
      </c>
      <c r="T116" s="50">
        <v>165.01</v>
      </c>
      <c r="U116" s="64">
        <v>0</v>
      </c>
      <c r="V116" s="64">
        <v>288.77999999999997</v>
      </c>
      <c r="W116" s="64">
        <v>371.3</v>
      </c>
    </row>
    <row r="117" spans="1:30" x14ac:dyDescent="0.2">
      <c r="C117" s="2" t="s">
        <v>90</v>
      </c>
      <c r="K117" s="17"/>
      <c r="N117" s="48"/>
      <c r="P117" s="137">
        <v>0</v>
      </c>
      <c r="R117" s="175">
        <v>0</v>
      </c>
      <c r="S117" s="50">
        <v>0</v>
      </c>
      <c r="T117" s="50">
        <v>0</v>
      </c>
      <c r="U117" s="64">
        <v>0</v>
      </c>
      <c r="V117" s="64">
        <v>0</v>
      </c>
      <c r="W117" s="64">
        <v>0</v>
      </c>
    </row>
    <row r="118" spans="1:30" x14ac:dyDescent="0.2">
      <c r="C118" s="2" t="s">
        <v>91</v>
      </c>
      <c r="K118" s="17"/>
      <c r="N118" s="48"/>
      <c r="P118" s="137">
        <v>0</v>
      </c>
      <c r="R118" s="175">
        <v>0</v>
      </c>
      <c r="S118" s="50">
        <v>0</v>
      </c>
      <c r="T118" s="50">
        <v>0</v>
      </c>
      <c r="U118" s="64">
        <v>0</v>
      </c>
      <c r="V118" s="64">
        <v>0</v>
      </c>
      <c r="W118" s="64">
        <v>0</v>
      </c>
    </row>
    <row r="119" spans="1:30" x14ac:dyDescent="0.2">
      <c r="C119" s="43" t="s">
        <v>216</v>
      </c>
      <c r="K119" s="17"/>
      <c r="N119" s="48"/>
      <c r="P119" s="137">
        <v>0</v>
      </c>
      <c r="R119" s="175">
        <v>0</v>
      </c>
      <c r="S119" s="50">
        <v>0</v>
      </c>
      <c r="T119" s="50">
        <v>0</v>
      </c>
      <c r="U119" s="64">
        <v>0</v>
      </c>
      <c r="V119" s="64">
        <v>0</v>
      </c>
      <c r="W119" s="64">
        <v>0</v>
      </c>
    </row>
    <row r="120" spans="1:30" x14ac:dyDescent="0.2">
      <c r="C120" s="2" t="s">
        <v>129</v>
      </c>
      <c r="K120" s="17"/>
      <c r="N120" s="48"/>
      <c r="P120" s="136">
        <v>3.9997576051387704</v>
      </c>
      <c r="R120" s="175">
        <v>165.01</v>
      </c>
      <c r="S120" s="44">
        <v>0</v>
      </c>
      <c r="T120" s="44"/>
      <c r="U120" s="60"/>
      <c r="V120" s="60"/>
      <c r="W120" s="60"/>
    </row>
    <row r="121" spans="1:30" s="48" customFormat="1" x14ac:dyDescent="0.2">
      <c r="A121" s="106"/>
      <c r="C121" s="48" t="s">
        <v>220</v>
      </c>
      <c r="K121" s="17"/>
      <c r="P121" s="136">
        <v>0</v>
      </c>
      <c r="R121" s="175">
        <v>0</v>
      </c>
      <c r="S121" s="44">
        <v>0</v>
      </c>
      <c r="T121" s="44"/>
      <c r="U121" s="60"/>
      <c r="V121" s="60"/>
      <c r="W121" s="60"/>
      <c r="X121" s="69"/>
      <c r="Y121" s="69"/>
      <c r="Z121" s="69"/>
      <c r="AA121" s="69"/>
      <c r="AB121" s="69"/>
      <c r="AC121" s="117"/>
      <c r="AD121" s="69"/>
    </row>
    <row r="122" spans="1:30" x14ac:dyDescent="0.2">
      <c r="C122" s="48" t="s">
        <v>130</v>
      </c>
      <c r="K122" s="17"/>
      <c r="N122" s="48"/>
      <c r="P122" s="136">
        <v>0</v>
      </c>
      <c r="R122" s="175">
        <v>0</v>
      </c>
      <c r="S122" s="44">
        <v>0</v>
      </c>
      <c r="T122" s="44"/>
      <c r="U122" s="60"/>
      <c r="V122" s="60"/>
      <c r="W122" s="60"/>
    </row>
    <row r="123" spans="1:30" s="48" customFormat="1" x14ac:dyDescent="0.2">
      <c r="A123" s="106"/>
      <c r="C123" s="48" t="s">
        <v>217</v>
      </c>
      <c r="K123" s="17"/>
      <c r="P123" s="136">
        <v>0</v>
      </c>
      <c r="R123" s="175">
        <v>0</v>
      </c>
      <c r="S123" s="44">
        <v>0</v>
      </c>
      <c r="T123" s="44"/>
      <c r="U123" s="60"/>
      <c r="V123" s="60"/>
      <c r="W123" s="60"/>
      <c r="X123" s="69"/>
      <c r="Y123" s="69"/>
      <c r="Z123" s="69"/>
      <c r="AA123" s="69"/>
      <c r="AB123" s="69"/>
      <c r="AC123" s="117"/>
      <c r="AD123" s="69"/>
    </row>
    <row r="124" spans="1:30" x14ac:dyDescent="0.2">
      <c r="C124" s="48" t="s">
        <v>165</v>
      </c>
      <c r="K124" s="17"/>
      <c r="P124" s="136">
        <v>6.9998788025693841</v>
      </c>
      <c r="R124" s="175">
        <v>288.77999999999997</v>
      </c>
      <c r="S124" s="44">
        <v>0</v>
      </c>
      <c r="T124" s="44"/>
      <c r="U124" s="60"/>
      <c r="V124" s="60"/>
      <c r="W124" s="60"/>
    </row>
    <row r="125" spans="1:30" s="48" customFormat="1" x14ac:dyDescent="0.2">
      <c r="A125" s="106"/>
      <c r="C125" s="43" t="s">
        <v>218</v>
      </c>
      <c r="K125" s="17"/>
      <c r="P125" s="136">
        <v>0</v>
      </c>
      <c r="R125" s="175">
        <v>0</v>
      </c>
      <c r="S125" s="44">
        <v>0</v>
      </c>
      <c r="T125" s="44"/>
      <c r="U125" s="60"/>
      <c r="V125" s="60"/>
      <c r="W125" s="60"/>
      <c r="X125" s="69"/>
      <c r="Y125" s="69"/>
      <c r="Z125" s="69"/>
      <c r="AA125" s="69"/>
      <c r="AB125" s="69"/>
      <c r="AC125" s="117"/>
      <c r="AD125" s="69"/>
    </row>
    <row r="126" spans="1:30" x14ac:dyDescent="0.2">
      <c r="C126" s="43" t="s">
        <v>207</v>
      </c>
      <c r="K126" s="17"/>
      <c r="N126" s="48"/>
      <c r="P126" s="136">
        <v>9.0001211974306141</v>
      </c>
      <c r="R126" s="175">
        <v>371.3</v>
      </c>
      <c r="S126" s="44">
        <v>0</v>
      </c>
      <c r="T126" s="44"/>
      <c r="U126" s="60"/>
      <c r="V126" s="60"/>
      <c r="W126" s="60"/>
    </row>
    <row r="127" spans="1:30" s="48" customFormat="1" x14ac:dyDescent="0.2">
      <c r="A127" s="106"/>
      <c r="C127" s="43" t="s">
        <v>219</v>
      </c>
      <c r="K127" s="17"/>
      <c r="P127" s="136">
        <v>2.4239486123423291E-4</v>
      </c>
      <c r="R127" s="175">
        <v>1.0000000000218279E-2</v>
      </c>
      <c r="S127" s="44">
        <v>0.01</v>
      </c>
      <c r="T127" s="44"/>
      <c r="U127" s="60"/>
      <c r="V127" s="60"/>
      <c r="W127" s="60"/>
      <c r="X127" s="69"/>
      <c r="Y127" s="69"/>
      <c r="Z127" s="69"/>
      <c r="AA127" s="69"/>
      <c r="AB127" s="69"/>
      <c r="AC127" s="117"/>
      <c r="AD127" s="69"/>
    </row>
    <row r="128" spans="1:30" x14ac:dyDescent="0.2">
      <c r="K128" s="17"/>
      <c r="P128" s="138">
        <v>100</v>
      </c>
      <c r="R128" s="65"/>
    </row>
    <row r="129" spans="1:32" x14ac:dyDescent="0.2">
      <c r="K129" s="17"/>
    </row>
    <row r="130" spans="1:32" ht="12.75" hidden="1" customHeight="1" x14ac:dyDescent="0.2">
      <c r="A130" s="241" t="s">
        <v>20</v>
      </c>
      <c r="B130" s="245" t="s">
        <v>44</v>
      </c>
      <c r="C130" s="243" t="s">
        <v>19</v>
      </c>
      <c r="D130" s="241" t="s">
        <v>170</v>
      </c>
      <c r="E130" s="254" t="s">
        <v>21</v>
      </c>
      <c r="F130" s="254"/>
      <c r="G130" s="254"/>
      <c r="H130" s="254"/>
      <c r="I130" s="254"/>
      <c r="J130" s="254" t="s">
        <v>23</v>
      </c>
      <c r="K130" s="254"/>
      <c r="L130" s="19"/>
      <c r="M130" s="19"/>
      <c r="N130" s="254" t="s">
        <v>42</v>
      </c>
      <c r="O130" s="254"/>
      <c r="P130" s="254"/>
      <c r="Q130" s="241" t="s">
        <v>38</v>
      </c>
      <c r="R130" s="245" t="s">
        <v>39</v>
      </c>
    </row>
    <row r="131" spans="1:32" ht="39" hidden="1" customHeight="1" x14ac:dyDescent="0.2">
      <c r="A131" s="242"/>
      <c r="B131" s="245"/>
      <c r="C131" s="243"/>
      <c r="D131" s="242"/>
      <c r="E131" s="61" t="s">
        <v>69</v>
      </c>
      <c r="F131" s="61" t="s">
        <v>32</v>
      </c>
      <c r="G131" s="62"/>
      <c r="H131" s="61"/>
      <c r="I131" s="61" t="s">
        <v>65</v>
      </c>
      <c r="J131" s="57" t="s">
        <v>24</v>
      </c>
      <c r="K131" s="57" t="s">
        <v>14</v>
      </c>
      <c r="L131" s="57" t="s">
        <v>54</v>
      </c>
      <c r="M131" s="57" t="s">
        <v>45</v>
      </c>
      <c r="N131" s="57" t="s">
        <v>40</v>
      </c>
      <c r="O131" s="62" t="s">
        <v>33</v>
      </c>
      <c r="P131" s="57" t="s">
        <v>41</v>
      </c>
      <c r="Q131" s="242"/>
      <c r="R131" s="245"/>
      <c r="S131" s="89"/>
      <c r="T131" s="89"/>
      <c r="U131" s="90"/>
      <c r="V131" s="90"/>
      <c r="W131" s="90"/>
      <c r="X131" s="91"/>
      <c r="Y131" s="91"/>
      <c r="AA131" s="91"/>
    </row>
    <row r="132" spans="1:32" hidden="1" x14ac:dyDescent="0.2">
      <c r="A132" s="94"/>
      <c r="B132" s="1"/>
      <c r="C132" s="1"/>
      <c r="D132" s="1" t="s">
        <v>171</v>
      </c>
      <c r="E132" s="1" t="s">
        <v>70</v>
      </c>
      <c r="F132" s="1" t="s">
        <v>70</v>
      </c>
      <c r="G132" s="1"/>
      <c r="H132" s="1"/>
      <c r="I132" s="1" t="s">
        <v>71</v>
      </c>
      <c r="J132" s="1"/>
      <c r="K132" s="1"/>
      <c r="L132" s="1"/>
      <c r="M132" s="1" t="s">
        <v>46</v>
      </c>
      <c r="N132" s="1"/>
      <c r="O132" s="1"/>
      <c r="P132" s="1"/>
      <c r="Q132" s="9"/>
      <c r="R132" s="175"/>
    </row>
    <row r="133" spans="1:32" hidden="1" x14ac:dyDescent="0.2">
      <c r="A133" s="94"/>
      <c r="B133" s="1"/>
      <c r="C133" s="6" t="s">
        <v>68</v>
      </c>
      <c r="D133" s="6"/>
      <c r="E133" s="1"/>
      <c r="F133" s="1"/>
      <c r="G133" s="1"/>
      <c r="H133" s="1"/>
      <c r="I133" s="1"/>
      <c r="J133" s="1"/>
      <c r="K133" s="1"/>
      <c r="L133" s="1"/>
      <c r="M133" s="1"/>
      <c r="N133" s="1"/>
      <c r="O133" s="1"/>
      <c r="P133" s="1"/>
      <c r="Q133" s="9"/>
      <c r="R133" s="175"/>
    </row>
    <row r="134" spans="1:32" s="48" customFormat="1" hidden="1" x14ac:dyDescent="0.2">
      <c r="A134" s="94"/>
      <c r="B134" s="45"/>
      <c r="C134" s="14" t="s">
        <v>184</v>
      </c>
      <c r="D134" s="14"/>
      <c r="E134" s="45"/>
      <c r="F134" s="45"/>
      <c r="G134" s="45"/>
      <c r="H134" s="45"/>
      <c r="I134" s="45"/>
      <c r="J134" s="45"/>
      <c r="K134" s="45"/>
      <c r="L134" s="45"/>
      <c r="M134" s="45"/>
      <c r="N134" s="45"/>
      <c r="O134" s="45"/>
      <c r="P134" s="45"/>
      <c r="Q134" s="9"/>
      <c r="R134" s="175">
        <v>0</v>
      </c>
      <c r="U134" s="59"/>
      <c r="V134" s="59"/>
      <c r="W134" s="59"/>
      <c r="X134" s="69"/>
      <c r="Y134" s="69"/>
      <c r="Z134" s="69"/>
      <c r="AA134" s="69"/>
      <c r="AB134" s="69"/>
      <c r="AC134" s="117"/>
      <c r="AD134" s="69"/>
    </row>
    <row r="135" spans="1:32" s="48" customFormat="1" hidden="1" x14ac:dyDescent="0.2">
      <c r="A135" s="94" t="s">
        <v>222</v>
      </c>
      <c r="B135" s="45"/>
      <c r="C135" s="39"/>
      <c r="D135" s="39"/>
      <c r="E135" s="45"/>
      <c r="F135" s="45"/>
      <c r="G135" s="45"/>
      <c r="H135" s="45"/>
      <c r="I135" s="45"/>
      <c r="J135" s="47" t="s">
        <v>222</v>
      </c>
      <c r="K135" s="169"/>
      <c r="L135" s="45"/>
      <c r="M135" s="45" t="s">
        <v>222</v>
      </c>
      <c r="N135" s="47" t="s">
        <v>222</v>
      </c>
      <c r="O135" s="45"/>
      <c r="P135" s="42"/>
      <c r="Q135" s="10" t="s">
        <v>222</v>
      </c>
      <c r="R135" s="175">
        <v>0</v>
      </c>
      <c r="S135" s="50"/>
      <c r="T135" s="50"/>
      <c r="U135" s="64"/>
      <c r="V135" s="64"/>
      <c r="W135" s="64">
        <v>0</v>
      </c>
      <c r="X135" s="63">
        <v>0</v>
      </c>
      <c r="Y135" s="63">
        <v>0</v>
      </c>
      <c r="Z135" s="63">
        <v>0</v>
      </c>
      <c r="AA135" s="63">
        <v>0</v>
      </c>
      <c r="AB135" s="63">
        <v>0</v>
      </c>
      <c r="AC135" s="63">
        <v>0</v>
      </c>
      <c r="AD135" s="69"/>
    </row>
    <row r="136" spans="1:32" s="48" customFormat="1" hidden="1" x14ac:dyDescent="0.2">
      <c r="A136" s="114" t="s">
        <v>222</v>
      </c>
      <c r="B136" s="45"/>
      <c r="C136" s="39"/>
      <c r="D136" s="39"/>
      <c r="E136" s="45"/>
      <c r="F136" s="45"/>
      <c r="G136" s="45"/>
      <c r="H136" s="45"/>
      <c r="I136" s="45"/>
      <c r="J136" s="47" t="s">
        <v>222</v>
      </c>
      <c r="K136" s="42"/>
      <c r="L136" s="45"/>
      <c r="M136" s="45" t="s">
        <v>222</v>
      </c>
      <c r="N136" s="47" t="s">
        <v>222</v>
      </c>
      <c r="O136" s="45"/>
      <c r="P136" s="42"/>
      <c r="Q136" s="10" t="s">
        <v>222</v>
      </c>
      <c r="R136" s="175">
        <v>0</v>
      </c>
      <c r="S136" s="50"/>
      <c r="T136" s="50"/>
      <c r="U136" s="64"/>
      <c r="V136" s="64"/>
      <c r="W136" s="64">
        <v>0</v>
      </c>
      <c r="X136" s="63">
        <v>0</v>
      </c>
      <c r="Y136" s="63">
        <v>0</v>
      </c>
      <c r="Z136" s="63">
        <v>0</v>
      </c>
      <c r="AA136" s="63">
        <v>0</v>
      </c>
      <c r="AB136" s="63">
        <v>0</v>
      </c>
      <c r="AC136" s="63">
        <v>0</v>
      </c>
      <c r="AD136" s="69"/>
    </row>
    <row r="137" spans="1:32" s="48" customFormat="1" hidden="1" x14ac:dyDescent="0.2">
      <c r="A137" s="94"/>
      <c r="B137" s="45"/>
      <c r="C137" s="14" t="s">
        <v>68</v>
      </c>
      <c r="D137" s="14"/>
      <c r="E137" s="45"/>
      <c r="F137" s="45"/>
      <c r="G137" s="45"/>
      <c r="H137" s="45"/>
      <c r="I137" s="45"/>
      <c r="J137" s="45"/>
      <c r="K137" s="45"/>
      <c r="L137" s="45"/>
      <c r="M137" s="45"/>
      <c r="N137" s="45"/>
      <c r="O137" s="45"/>
      <c r="P137" s="45"/>
      <c r="Q137" s="45"/>
      <c r="R137" s="175">
        <v>0</v>
      </c>
      <c r="U137" s="59"/>
      <c r="V137" s="59"/>
      <c r="W137" s="59"/>
      <c r="X137" s="69"/>
      <c r="Y137" s="69"/>
      <c r="Z137" s="69"/>
      <c r="AA137" s="69"/>
      <c r="AB137" s="69"/>
      <c r="AC137" s="69"/>
      <c r="AD137" s="69"/>
    </row>
    <row r="138" spans="1:32" hidden="1" x14ac:dyDescent="0.2">
      <c r="A138" s="114" t="s">
        <v>222</v>
      </c>
      <c r="B138" s="1"/>
      <c r="C138" s="27"/>
      <c r="D138" s="27"/>
      <c r="E138" s="28"/>
      <c r="F138" s="28"/>
      <c r="G138" s="1"/>
      <c r="H138" s="1"/>
      <c r="I138" s="1"/>
      <c r="J138" s="1" t="s">
        <v>222</v>
      </c>
      <c r="K138" s="35"/>
      <c r="L138" s="1">
        <v>0</v>
      </c>
      <c r="M138" s="1" t="s">
        <v>222</v>
      </c>
      <c r="N138" s="1" t="s">
        <v>222</v>
      </c>
      <c r="O138" s="1">
        <v>1</v>
      </c>
      <c r="P138" s="35"/>
      <c r="Q138" s="10" t="s">
        <v>222</v>
      </c>
      <c r="R138" s="175">
        <v>0</v>
      </c>
      <c r="S138" s="50">
        <v>0</v>
      </c>
      <c r="T138" s="50">
        <v>0</v>
      </c>
      <c r="U138" s="64">
        <v>0</v>
      </c>
      <c r="V138" s="64">
        <v>0</v>
      </c>
      <c r="W138" s="64">
        <v>0</v>
      </c>
      <c r="X138" s="68">
        <v>0</v>
      </c>
      <c r="Y138" s="68">
        <v>0</v>
      </c>
      <c r="Z138" s="68">
        <v>0</v>
      </c>
      <c r="AA138" s="68">
        <v>0</v>
      </c>
      <c r="AB138" s="68">
        <v>0</v>
      </c>
      <c r="AC138" s="119">
        <v>0</v>
      </c>
      <c r="AD138" s="150">
        <v>0</v>
      </c>
      <c r="AE138" s="65"/>
      <c r="AF138" s="65"/>
    </row>
    <row r="139" spans="1:32" hidden="1" x14ac:dyDescent="0.2">
      <c r="A139" s="114" t="s">
        <v>222</v>
      </c>
      <c r="B139" s="1" t="s">
        <v>222</v>
      </c>
      <c r="C139" s="27"/>
      <c r="D139" s="27"/>
      <c r="E139" s="28"/>
      <c r="F139" s="28"/>
      <c r="G139" s="1"/>
      <c r="H139" s="1"/>
      <c r="I139" s="1" t="s">
        <v>222</v>
      </c>
      <c r="J139" s="1" t="s">
        <v>222</v>
      </c>
      <c r="K139" s="35"/>
      <c r="L139" s="1">
        <v>0</v>
      </c>
      <c r="M139" s="1" t="s">
        <v>222</v>
      </c>
      <c r="N139" s="1" t="s">
        <v>222</v>
      </c>
      <c r="O139" s="1">
        <v>1</v>
      </c>
      <c r="P139" s="35"/>
      <c r="Q139" s="10" t="s">
        <v>222</v>
      </c>
      <c r="R139" s="175">
        <v>0</v>
      </c>
      <c r="S139" s="50">
        <v>0</v>
      </c>
      <c r="T139" s="50">
        <v>0</v>
      </c>
      <c r="U139" s="64">
        <v>0</v>
      </c>
      <c r="V139" s="64">
        <v>0</v>
      </c>
      <c r="W139" s="64">
        <v>0</v>
      </c>
      <c r="X139" s="68">
        <v>0</v>
      </c>
      <c r="Y139" s="68">
        <v>0</v>
      </c>
      <c r="Z139" s="68">
        <v>0</v>
      </c>
      <c r="AA139" s="68">
        <v>0</v>
      </c>
      <c r="AB139" s="68">
        <v>0</v>
      </c>
      <c r="AC139" s="119">
        <v>0</v>
      </c>
      <c r="AD139" s="150">
        <v>0</v>
      </c>
      <c r="AE139" s="65"/>
      <c r="AF139" s="65"/>
    </row>
    <row r="140" spans="1:32" hidden="1" x14ac:dyDescent="0.2">
      <c r="A140" s="114" t="s">
        <v>222</v>
      </c>
      <c r="B140" s="1" t="s">
        <v>222</v>
      </c>
      <c r="C140" s="27"/>
      <c r="D140" s="27"/>
      <c r="E140" s="28"/>
      <c r="F140" s="28"/>
      <c r="G140" s="1"/>
      <c r="H140" s="1"/>
      <c r="I140" s="1" t="s">
        <v>222</v>
      </c>
      <c r="J140" s="1" t="s">
        <v>222</v>
      </c>
      <c r="K140" s="35"/>
      <c r="L140" s="1">
        <v>0</v>
      </c>
      <c r="M140" s="1" t="s">
        <v>222</v>
      </c>
      <c r="N140" s="1" t="s">
        <v>222</v>
      </c>
      <c r="O140" s="1">
        <v>1</v>
      </c>
      <c r="P140" s="35"/>
      <c r="Q140" s="10" t="s">
        <v>222</v>
      </c>
      <c r="R140" s="175">
        <v>0</v>
      </c>
      <c r="S140" s="50">
        <v>0</v>
      </c>
      <c r="T140" s="50">
        <v>0</v>
      </c>
      <c r="U140" s="64">
        <v>0</v>
      </c>
      <c r="V140" s="64">
        <v>0</v>
      </c>
      <c r="W140" s="64">
        <v>0</v>
      </c>
      <c r="X140" s="68">
        <v>0</v>
      </c>
      <c r="Y140" s="68">
        <v>0</v>
      </c>
      <c r="Z140" s="68">
        <v>0</v>
      </c>
      <c r="AA140" s="68">
        <v>0</v>
      </c>
      <c r="AB140" s="68">
        <v>0</v>
      </c>
      <c r="AC140" s="119">
        <v>0</v>
      </c>
      <c r="AD140" s="150">
        <v>0</v>
      </c>
      <c r="AE140" s="65"/>
      <c r="AF140" s="65"/>
    </row>
    <row r="141" spans="1:32" s="48" customFormat="1" hidden="1" x14ac:dyDescent="0.2">
      <c r="A141" s="114" t="s">
        <v>222</v>
      </c>
      <c r="B141" s="45" t="s">
        <v>222</v>
      </c>
      <c r="C141" s="39"/>
      <c r="D141" s="39"/>
      <c r="E141" s="41"/>
      <c r="F141" s="41"/>
      <c r="G141" s="45"/>
      <c r="H141" s="45"/>
      <c r="I141" s="45" t="s">
        <v>222</v>
      </c>
      <c r="J141" s="45" t="s">
        <v>222</v>
      </c>
      <c r="K141" s="42"/>
      <c r="L141" s="45">
        <v>0</v>
      </c>
      <c r="M141" s="45" t="s">
        <v>222</v>
      </c>
      <c r="N141" s="45" t="s">
        <v>222</v>
      </c>
      <c r="O141" s="45">
        <v>1</v>
      </c>
      <c r="P141" s="42"/>
      <c r="Q141" s="10" t="s">
        <v>222</v>
      </c>
      <c r="R141" s="175">
        <v>0</v>
      </c>
      <c r="S141" s="50">
        <v>0</v>
      </c>
      <c r="T141" s="50">
        <v>0</v>
      </c>
      <c r="U141" s="64">
        <v>0</v>
      </c>
      <c r="V141" s="64">
        <v>0</v>
      </c>
      <c r="W141" s="64">
        <v>0</v>
      </c>
      <c r="X141" s="68">
        <v>0</v>
      </c>
      <c r="Y141" s="68">
        <v>0</v>
      </c>
      <c r="Z141" s="68">
        <v>0</v>
      </c>
      <c r="AA141" s="68">
        <v>0</v>
      </c>
      <c r="AB141" s="68">
        <v>0</v>
      </c>
      <c r="AC141" s="119">
        <v>0</v>
      </c>
      <c r="AD141" s="150">
        <v>0</v>
      </c>
      <c r="AE141" s="65"/>
      <c r="AF141" s="65"/>
    </row>
    <row r="142" spans="1:32" s="48" customFormat="1" hidden="1" x14ac:dyDescent="0.2">
      <c r="A142" s="114" t="s">
        <v>222</v>
      </c>
      <c r="B142" s="45" t="s">
        <v>222</v>
      </c>
      <c r="C142" s="39"/>
      <c r="D142" s="39"/>
      <c r="E142" s="41"/>
      <c r="F142" s="41"/>
      <c r="G142" s="45"/>
      <c r="H142" s="45"/>
      <c r="I142" s="45" t="s">
        <v>222</v>
      </c>
      <c r="J142" s="45" t="s">
        <v>222</v>
      </c>
      <c r="K142" s="42"/>
      <c r="L142" s="45">
        <v>0</v>
      </c>
      <c r="M142" s="45" t="s">
        <v>222</v>
      </c>
      <c r="N142" s="45" t="s">
        <v>222</v>
      </c>
      <c r="O142" s="45">
        <v>1</v>
      </c>
      <c r="P142" s="42"/>
      <c r="Q142" s="10" t="s">
        <v>222</v>
      </c>
      <c r="R142" s="175">
        <v>0</v>
      </c>
      <c r="S142" s="50">
        <v>0</v>
      </c>
      <c r="T142" s="50">
        <v>0</v>
      </c>
      <c r="U142" s="64">
        <v>0</v>
      </c>
      <c r="V142" s="64">
        <v>0</v>
      </c>
      <c r="W142" s="64">
        <v>0</v>
      </c>
      <c r="X142" s="68">
        <v>0</v>
      </c>
      <c r="Y142" s="68">
        <v>0</v>
      </c>
      <c r="Z142" s="68">
        <v>0</v>
      </c>
      <c r="AA142" s="68">
        <v>0</v>
      </c>
      <c r="AB142" s="68">
        <v>0</v>
      </c>
      <c r="AC142" s="119">
        <v>0</v>
      </c>
      <c r="AD142" s="150">
        <v>0</v>
      </c>
      <c r="AE142" s="65"/>
      <c r="AF142" s="65"/>
    </row>
    <row r="143" spans="1:32" s="48" customFormat="1" hidden="1" x14ac:dyDescent="0.2">
      <c r="A143" s="114" t="s">
        <v>222</v>
      </c>
      <c r="B143" s="45" t="s">
        <v>222</v>
      </c>
      <c r="C143" s="39"/>
      <c r="D143" s="39"/>
      <c r="E143" s="41"/>
      <c r="F143" s="41"/>
      <c r="G143" s="45"/>
      <c r="H143" s="45"/>
      <c r="I143" s="45" t="s">
        <v>222</v>
      </c>
      <c r="J143" s="45" t="s">
        <v>222</v>
      </c>
      <c r="K143" s="42"/>
      <c r="L143" s="45">
        <v>0</v>
      </c>
      <c r="M143" s="45" t="s">
        <v>222</v>
      </c>
      <c r="N143" s="45" t="s">
        <v>222</v>
      </c>
      <c r="O143" s="45">
        <v>1</v>
      </c>
      <c r="P143" s="42"/>
      <c r="Q143" s="10" t="s">
        <v>222</v>
      </c>
      <c r="R143" s="175">
        <v>0</v>
      </c>
      <c r="S143" s="50">
        <v>0</v>
      </c>
      <c r="T143" s="50">
        <v>0</v>
      </c>
      <c r="U143" s="64">
        <v>0</v>
      </c>
      <c r="V143" s="64">
        <v>0</v>
      </c>
      <c r="W143" s="64">
        <v>0</v>
      </c>
      <c r="X143" s="68">
        <v>0</v>
      </c>
      <c r="Y143" s="68">
        <v>0</v>
      </c>
      <c r="Z143" s="68">
        <v>0</v>
      </c>
      <c r="AA143" s="68">
        <v>0</v>
      </c>
      <c r="AB143" s="68">
        <v>0</v>
      </c>
      <c r="AC143" s="119">
        <v>0</v>
      </c>
      <c r="AD143" s="150">
        <v>0</v>
      </c>
      <c r="AE143" s="65"/>
      <c r="AF143" s="65"/>
    </row>
    <row r="144" spans="1:32" s="48" customFormat="1" hidden="1" x14ac:dyDescent="0.2">
      <c r="A144" s="114" t="s">
        <v>222</v>
      </c>
      <c r="B144" s="45" t="s">
        <v>222</v>
      </c>
      <c r="C144" s="39"/>
      <c r="D144" s="39"/>
      <c r="E144" s="41"/>
      <c r="F144" s="41"/>
      <c r="G144" s="45"/>
      <c r="H144" s="45"/>
      <c r="I144" s="45" t="s">
        <v>222</v>
      </c>
      <c r="J144" s="45" t="s">
        <v>222</v>
      </c>
      <c r="K144" s="42"/>
      <c r="L144" s="45">
        <v>0</v>
      </c>
      <c r="M144" s="45" t="s">
        <v>222</v>
      </c>
      <c r="N144" s="45" t="s">
        <v>222</v>
      </c>
      <c r="O144" s="45">
        <v>1</v>
      </c>
      <c r="P144" s="42"/>
      <c r="Q144" s="10" t="s">
        <v>222</v>
      </c>
      <c r="R144" s="175">
        <v>0</v>
      </c>
      <c r="S144" s="50">
        <v>0</v>
      </c>
      <c r="T144" s="50">
        <v>0</v>
      </c>
      <c r="U144" s="64">
        <v>0</v>
      </c>
      <c r="V144" s="64">
        <v>0</v>
      </c>
      <c r="W144" s="64">
        <v>0</v>
      </c>
      <c r="X144" s="68">
        <v>0</v>
      </c>
      <c r="Y144" s="68">
        <v>0</v>
      </c>
      <c r="Z144" s="68">
        <v>0</v>
      </c>
      <c r="AA144" s="68">
        <v>0</v>
      </c>
      <c r="AB144" s="68">
        <v>0</v>
      </c>
      <c r="AC144" s="119">
        <v>0</v>
      </c>
      <c r="AD144" s="150">
        <v>0</v>
      </c>
      <c r="AE144" s="65"/>
      <c r="AF144" s="65"/>
    </row>
    <row r="145" spans="1:32" s="48" customFormat="1" hidden="1" x14ac:dyDescent="0.2">
      <c r="A145" s="114" t="s">
        <v>222</v>
      </c>
      <c r="B145" s="45" t="s">
        <v>222</v>
      </c>
      <c r="C145" s="39"/>
      <c r="D145" s="39"/>
      <c r="E145" s="41"/>
      <c r="F145" s="41"/>
      <c r="G145" s="45"/>
      <c r="H145" s="45"/>
      <c r="I145" s="45" t="s">
        <v>222</v>
      </c>
      <c r="J145" s="45" t="s">
        <v>222</v>
      </c>
      <c r="K145" s="42"/>
      <c r="L145" s="45">
        <v>0</v>
      </c>
      <c r="M145" s="45" t="s">
        <v>222</v>
      </c>
      <c r="N145" s="45" t="s">
        <v>222</v>
      </c>
      <c r="O145" s="45">
        <v>1</v>
      </c>
      <c r="P145" s="42"/>
      <c r="Q145" s="10" t="s">
        <v>222</v>
      </c>
      <c r="R145" s="175">
        <v>0</v>
      </c>
      <c r="S145" s="50">
        <v>0</v>
      </c>
      <c r="T145" s="50">
        <v>0</v>
      </c>
      <c r="U145" s="64">
        <v>0</v>
      </c>
      <c r="V145" s="64">
        <v>0</v>
      </c>
      <c r="W145" s="64">
        <v>0</v>
      </c>
      <c r="X145" s="68">
        <v>0</v>
      </c>
      <c r="Y145" s="68">
        <v>0</v>
      </c>
      <c r="Z145" s="68">
        <v>0</v>
      </c>
      <c r="AA145" s="68">
        <v>0</v>
      </c>
      <c r="AB145" s="68">
        <v>0</v>
      </c>
      <c r="AC145" s="119">
        <v>0</v>
      </c>
      <c r="AD145" s="150">
        <v>0</v>
      </c>
      <c r="AE145" s="65"/>
      <c r="AF145" s="65"/>
    </row>
    <row r="146" spans="1:32" s="48" customFormat="1" hidden="1" x14ac:dyDescent="0.2">
      <c r="A146" s="114" t="s">
        <v>222</v>
      </c>
      <c r="B146" s="45" t="s">
        <v>222</v>
      </c>
      <c r="C146" s="39"/>
      <c r="D146" s="39"/>
      <c r="E146" s="41"/>
      <c r="F146" s="41"/>
      <c r="G146" s="45"/>
      <c r="H146" s="45"/>
      <c r="I146" s="45" t="s">
        <v>222</v>
      </c>
      <c r="J146" s="45" t="s">
        <v>222</v>
      </c>
      <c r="K146" s="42"/>
      <c r="L146" s="45">
        <v>0</v>
      </c>
      <c r="M146" s="45" t="s">
        <v>222</v>
      </c>
      <c r="N146" s="45" t="s">
        <v>222</v>
      </c>
      <c r="O146" s="45">
        <v>1</v>
      </c>
      <c r="P146" s="42"/>
      <c r="Q146" s="10" t="s">
        <v>222</v>
      </c>
      <c r="R146" s="175">
        <v>0</v>
      </c>
      <c r="S146" s="50">
        <v>0</v>
      </c>
      <c r="T146" s="50">
        <v>0</v>
      </c>
      <c r="U146" s="64">
        <v>0</v>
      </c>
      <c r="V146" s="64">
        <v>0</v>
      </c>
      <c r="W146" s="64">
        <v>0</v>
      </c>
      <c r="X146" s="68">
        <v>0</v>
      </c>
      <c r="Y146" s="68">
        <v>0</v>
      </c>
      <c r="Z146" s="68">
        <v>0</v>
      </c>
      <c r="AA146" s="68">
        <v>0</v>
      </c>
      <c r="AB146" s="68">
        <v>0</v>
      </c>
      <c r="AC146" s="119">
        <v>0</v>
      </c>
      <c r="AD146" s="150">
        <v>0</v>
      </c>
      <c r="AE146" s="65"/>
      <c r="AF146" s="65"/>
    </row>
    <row r="147" spans="1:32" s="48" customFormat="1" hidden="1" x14ac:dyDescent="0.2">
      <c r="A147" s="114" t="s">
        <v>222</v>
      </c>
      <c r="B147" s="45" t="s">
        <v>222</v>
      </c>
      <c r="C147" s="39"/>
      <c r="D147" s="39"/>
      <c r="E147" s="41"/>
      <c r="F147" s="41"/>
      <c r="G147" s="45"/>
      <c r="H147" s="45"/>
      <c r="I147" s="45" t="s">
        <v>222</v>
      </c>
      <c r="J147" s="45" t="s">
        <v>222</v>
      </c>
      <c r="K147" s="42"/>
      <c r="L147" s="45">
        <v>0</v>
      </c>
      <c r="M147" s="45" t="s">
        <v>222</v>
      </c>
      <c r="N147" s="45" t="s">
        <v>222</v>
      </c>
      <c r="O147" s="45">
        <v>1</v>
      </c>
      <c r="P147" s="42"/>
      <c r="Q147" s="10" t="s">
        <v>222</v>
      </c>
      <c r="R147" s="175">
        <v>0</v>
      </c>
      <c r="S147" s="50">
        <v>0</v>
      </c>
      <c r="T147" s="50">
        <v>0</v>
      </c>
      <c r="U147" s="64">
        <v>0</v>
      </c>
      <c r="V147" s="64">
        <v>0</v>
      </c>
      <c r="W147" s="64">
        <v>0</v>
      </c>
      <c r="X147" s="68">
        <v>0</v>
      </c>
      <c r="Y147" s="68">
        <v>0</v>
      </c>
      <c r="Z147" s="68">
        <v>0</v>
      </c>
      <c r="AA147" s="68">
        <v>0</v>
      </c>
      <c r="AB147" s="68">
        <v>0</v>
      </c>
      <c r="AC147" s="119">
        <v>0</v>
      </c>
      <c r="AD147" s="150">
        <v>0</v>
      </c>
      <c r="AE147" s="65"/>
      <c r="AF147" s="65"/>
    </row>
    <row r="148" spans="1:32" s="48" customFormat="1" hidden="1" x14ac:dyDescent="0.2">
      <c r="A148" s="114" t="s">
        <v>222</v>
      </c>
      <c r="B148" s="45" t="s">
        <v>222</v>
      </c>
      <c r="C148" s="39"/>
      <c r="D148" s="39"/>
      <c r="E148" s="41"/>
      <c r="F148" s="41"/>
      <c r="G148" s="45"/>
      <c r="H148" s="45"/>
      <c r="I148" s="45" t="s">
        <v>222</v>
      </c>
      <c r="J148" s="45" t="s">
        <v>222</v>
      </c>
      <c r="K148" s="42"/>
      <c r="L148" s="45">
        <v>0</v>
      </c>
      <c r="M148" s="45" t="s">
        <v>222</v>
      </c>
      <c r="N148" s="45" t="s">
        <v>222</v>
      </c>
      <c r="O148" s="45">
        <v>1</v>
      </c>
      <c r="P148" s="42"/>
      <c r="Q148" s="10" t="s">
        <v>222</v>
      </c>
      <c r="R148" s="175">
        <v>0</v>
      </c>
      <c r="S148" s="50">
        <v>0</v>
      </c>
      <c r="T148" s="50">
        <v>0</v>
      </c>
      <c r="U148" s="64">
        <v>0</v>
      </c>
      <c r="V148" s="64">
        <v>0</v>
      </c>
      <c r="W148" s="64">
        <v>0</v>
      </c>
      <c r="X148" s="68">
        <v>0</v>
      </c>
      <c r="Y148" s="68">
        <v>0</v>
      </c>
      <c r="Z148" s="68">
        <v>0</v>
      </c>
      <c r="AA148" s="68">
        <v>0</v>
      </c>
      <c r="AB148" s="68">
        <v>0</v>
      </c>
      <c r="AC148" s="119">
        <v>0</v>
      </c>
      <c r="AD148" s="150">
        <v>0</v>
      </c>
      <c r="AE148" s="65"/>
      <c r="AF148" s="65"/>
    </row>
    <row r="149" spans="1:32" hidden="1" x14ac:dyDescent="0.2">
      <c r="A149" s="114" t="s">
        <v>222</v>
      </c>
      <c r="B149" s="1" t="s">
        <v>222</v>
      </c>
      <c r="C149" s="27"/>
      <c r="D149" s="27"/>
      <c r="E149" s="28"/>
      <c r="F149" s="28"/>
      <c r="G149" s="1"/>
      <c r="H149" s="1"/>
      <c r="I149" s="1" t="s">
        <v>222</v>
      </c>
      <c r="J149" s="1" t="s">
        <v>222</v>
      </c>
      <c r="K149" s="35"/>
      <c r="L149" s="1">
        <v>0</v>
      </c>
      <c r="M149" s="1" t="s">
        <v>222</v>
      </c>
      <c r="N149" s="1" t="s">
        <v>222</v>
      </c>
      <c r="O149" s="1">
        <v>1</v>
      </c>
      <c r="P149" s="35"/>
      <c r="Q149" s="10" t="s">
        <v>222</v>
      </c>
      <c r="R149" s="175">
        <v>0</v>
      </c>
      <c r="S149" s="50">
        <v>0</v>
      </c>
      <c r="T149" s="50">
        <v>0</v>
      </c>
      <c r="U149" s="64">
        <v>0</v>
      </c>
      <c r="V149" s="64">
        <v>0</v>
      </c>
      <c r="W149" s="64">
        <v>0</v>
      </c>
      <c r="X149" s="68">
        <v>0</v>
      </c>
      <c r="Y149" s="68">
        <v>0</v>
      </c>
      <c r="Z149" s="68">
        <v>0</v>
      </c>
      <c r="AA149" s="68">
        <v>0</v>
      </c>
      <c r="AB149" s="68">
        <v>0</v>
      </c>
      <c r="AC149" s="119">
        <v>0</v>
      </c>
      <c r="AD149" s="150">
        <v>0</v>
      </c>
      <c r="AE149" s="65"/>
      <c r="AF149" s="65"/>
    </row>
    <row r="150" spans="1:32" hidden="1" x14ac:dyDescent="0.2">
      <c r="A150" s="114" t="s">
        <v>222</v>
      </c>
      <c r="B150" s="1" t="s">
        <v>222</v>
      </c>
      <c r="C150" s="27"/>
      <c r="D150" s="27"/>
      <c r="E150" s="28"/>
      <c r="F150" s="28"/>
      <c r="G150" s="1"/>
      <c r="H150" s="1"/>
      <c r="I150" s="1" t="s">
        <v>222</v>
      </c>
      <c r="J150" s="1" t="s">
        <v>222</v>
      </c>
      <c r="K150" s="35"/>
      <c r="L150" s="1">
        <v>0</v>
      </c>
      <c r="M150" s="1" t="s">
        <v>222</v>
      </c>
      <c r="N150" s="1" t="s">
        <v>222</v>
      </c>
      <c r="O150" s="1">
        <v>1</v>
      </c>
      <c r="P150" s="35"/>
      <c r="Q150" s="10" t="s">
        <v>222</v>
      </c>
      <c r="R150" s="175">
        <v>0</v>
      </c>
      <c r="S150" s="50">
        <v>0</v>
      </c>
      <c r="T150" s="50">
        <v>0</v>
      </c>
      <c r="U150" s="64">
        <v>0</v>
      </c>
      <c r="V150" s="64">
        <v>0</v>
      </c>
      <c r="W150" s="64">
        <v>0</v>
      </c>
      <c r="X150" s="68">
        <v>0</v>
      </c>
      <c r="Y150" s="68">
        <v>0</v>
      </c>
      <c r="Z150" s="68">
        <v>0</v>
      </c>
      <c r="AA150" s="68">
        <v>0</v>
      </c>
      <c r="AB150" s="68">
        <v>0</v>
      </c>
      <c r="AC150" s="119">
        <v>0</v>
      </c>
      <c r="AD150" s="150">
        <v>0</v>
      </c>
      <c r="AE150" s="65"/>
      <c r="AF150" s="65"/>
    </row>
    <row r="151" spans="1:32" hidden="1" x14ac:dyDescent="0.2">
      <c r="A151" s="114" t="s">
        <v>222</v>
      </c>
      <c r="B151" s="1" t="s">
        <v>222</v>
      </c>
      <c r="C151" s="27"/>
      <c r="D151" s="27"/>
      <c r="E151" s="28"/>
      <c r="F151" s="28"/>
      <c r="G151" s="1"/>
      <c r="H151" s="1"/>
      <c r="I151" s="1" t="s">
        <v>222</v>
      </c>
      <c r="J151" s="1" t="s">
        <v>222</v>
      </c>
      <c r="K151" s="35"/>
      <c r="L151" s="1">
        <v>0</v>
      </c>
      <c r="M151" s="1" t="s">
        <v>222</v>
      </c>
      <c r="N151" s="1" t="s">
        <v>222</v>
      </c>
      <c r="O151" s="1">
        <v>1</v>
      </c>
      <c r="P151" s="35"/>
      <c r="Q151" s="10" t="s">
        <v>222</v>
      </c>
      <c r="R151" s="175">
        <v>0</v>
      </c>
      <c r="S151" s="50">
        <v>0</v>
      </c>
      <c r="T151" s="50">
        <v>0</v>
      </c>
      <c r="U151" s="64">
        <v>0</v>
      </c>
      <c r="V151" s="64">
        <v>0</v>
      </c>
      <c r="W151" s="64">
        <v>0</v>
      </c>
      <c r="X151" s="68">
        <v>0</v>
      </c>
      <c r="Y151" s="68">
        <v>0</v>
      </c>
      <c r="Z151" s="68">
        <v>0</v>
      </c>
      <c r="AA151" s="68">
        <v>0</v>
      </c>
      <c r="AB151" s="68">
        <v>0</v>
      </c>
      <c r="AC151" s="119">
        <v>0</v>
      </c>
      <c r="AD151" s="150">
        <v>0</v>
      </c>
      <c r="AE151" s="65"/>
      <c r="AF151" s="65"/>
    </row>
    <row r="152" spans="1:32" hidden="1" x14ac:dyDescent="0.2">
      <c r="A152" s="114" t="s">
        <v>222</v>
      </c>
      <c r="B152" s="1" t="s">
        <v>222</v>
      </c>
      <c r="C152" s="27"/>
      <c r="D152" s="27"/>
      <c r="E152" s="28"/>
      <c r="F152" s="28"/>
      <c r="G152" s="1"/>
      <c r="H152" s="1"/>
      <c r="I152" s="1" t="s">
        <v>222</v>
      </c>
      <c r="J152" s="1" t="s">
        <v>222</v>
      </c>
      <c r="K152" s="35"/>
      <c r="L152" s="1">
        <v>0</v>
      </c>
      <c r="M152" s="1" t="s">
        <v>222</v>
      </c>
      <c r="N152" s="1" t="s">
        <v>222</v>
      </c>
      <c r="O152" s="1">
        <v>1</v>
      </c>
      <c r="P152" s="35"/>
      <c r="Q152" s="10" t="s">
        <v>222</v>
      </c>
      <c r="R152" s="175">
        <v>0</v>
      </c>
      <c r="S152" s="50">
        <v>0</v>
      </c>
      <c r="T152" s="50">
        <v>0</v>
      </c>
      <c r="U152" s="64">
        <v>0</v>
      </c>
      <c r="V152" s="64">
        <v>0</v>
      </c>
      <c r="W152" s="64">
        <v>0</v>
      </c>
      <c r="X152" s="68">
        <v>0</v>
      </c>
      <c r="Y152" s="68">
        <v>0</v>
      </c>
      <c r="Z152" s="68">
        <v>0</v>
      </c>
      <c r="AA152" s="68">
        <v>0</v>
      </c>
      <c r="AB152" s="68">
        <v>0</v>
      </c>
      <c r="AC152" s="119">
        <v>0</v>
      </c>
      <c r="AD152" s="150">
        <v>0</v>
      </c>
      <c r="AE152" s="65"/>
      <c r="AF152" s="65"/>
    </row>
    <row r="153" spans="1:32" hidden="1" x14ac:dyDescent="0.2">
      <c r="A153" s="114"/>
      <c r="B153" s="1"/>
      <c r="C153" s="14" t="s">
        <v>72</v>
      </c>
      <c r="D153" s="14"/>
      <c r="E153" s="1"/>
      <c r="F153" s="1"/>
      <c r="G153" s="1"/>
      <c r="H153" s="1"/>
      <c r="I153" s="1"/>
      <c r="J153" s="1"/>
      <c r="K153" s="1"/>
      <c r="L153" s="1"/>
      <c r="M153" s="1"/>
      <c r="N153" s="1"/>
      <c r="O153" s="1"/>
      <c r="P153" s="1"/>
      <c r="Q153" s="1"/>
      <c r="R153" s="175">
        <v>0</v>
      </c>
      <c r="S153" s="65"/>
      <c r="T153" s="65"/>
      <c r="U153" s="66"/>
      <c r="V153" s="66"/>
      <c r="W153" s="66"/>
      <c r="AC153" s="69"/>
      <c r="AD153" s="165">
        <v>1</v>
      </c>
      <c r="AE153" s="65"/>
      <c r="AF153" s="65"/>
    </row>
    <row r="154" spans="1:32" hidden="1" x14ac:dyDescent="0.2">
      <c r="A154" s="114" t="s">
        <v>222</v>
      </c>
      <c r="B154" s="1" t="s">
        <v>222</v>
      </c>
      <c r="C154" s="27"/>
      <c r="D154" s="27"/>
      <c r="E154" s="28"/>
      <c r="F154" s="28"/>
      <c r="G154" s="1"/>
      <c r="H154" s="1"/>
      <c r="I154" s="1"/>
      <c r="J154" s="1" t="s">
        <v>222</v>
      </c>
      <c r="K154" s="35"/>
      <c r="L154" s="1">
        <v>0</v>
      </c>
      <c r="M154" s="22" t="s">
        <v>222</v>
      </c>
      <c r="N154" s="1" t="s">
        <v>222</v>
      </c>
      <c r="O154" s="1">
        <v>1</v>
      </c>
      <c r="P154" s="35"/>
      <c r="Q154" s="1" t="s">
        <v>222</v>
      </c>
      <c r="R154" s="175">
        <v>0</v>
      </c>
      <c r="S154" s="50">
        <v>0</v>
      </c>
      <c r="T154" s="50">
        <v>0</v>
      </c>
      <c r="U154" s="64">
        <v>0</v>
      </c>
      <c r="V154" s="64">
        <v>0</v>
      </c>
      <c r="W154" s="64">
        <v>0</v>
      </c>
      <c r="X154" s="68">
        <v>0</v>
      </c>
      <c r="Y154" s="68">
        <v>0</v>
      </c>
      <c r="Z154" s="68">
        <v>0</v>
      </c>
      <c r="AA154" s="68">
        <v>0</v>
      </c>
      <c r="AB154" s="68">
        <v>0</v>
      </c>
      <c r="AC154" s="119">
        <v>0</v>
      </c>
      <c r="AD154" s="123"/>
      <c r="AE154" s="65"/>
      <c r="AF154" s="65"/>
    </row>
    <row r="155" spans="1:32" s="48" customFormat="1" hidden="1" x14ac:dyDescent="0.2">
      <c r="A155" s="114" t="s">
        <v>222</v>
      </c>
      <c r="B155" s="45" t="s">
        <v>222</v>
      </c>
      <c r="C155" s="39"/>
      <c r="D155" s="39"/>
      <c r="E155" s="41"/>
      <c r="F155" s="41"/>
      <c r="G155" s="45"/>
      <c r="H155" s="45"/>
      <c r="I155" s="45"/>
      <c r="J155" s="45" t="s">
        <v>222</v>
      </c>
      <c r="K155" s="42"/>
      <c r="L155" s="45">
        <v>0</v>
      </c>
      <c r="M155" s="45" t="s">
        <v>222</v>
      </c>
      <c r="N155" s="45" t="s">
        <v>222</v>
      </c>
      <c r="O155" s="45">
        <v>1</v>
      </c>
      <c r="P155" s="42"/>
      <c r="Q155" s="45" t="s">
        <v>222</v>
      </c>
      <c r="R155" s="175">
        <v>0</v>
      </c>
      <c r="S155" s="50">
        <v>0</v>
      </c>
      <c r="T155" s="50">
        <v>0</v>
      </c>
      <c r="U155" s="64">
        <v>0</v>
      </c>
      <c r="V155" s="64">
        <v>0</v>
      </c>
      <c r="W155" s="64">
        <v>0</v>
      </c>
      <c r="X155" s="68">
        <v>0</v>
      </c>
      <c r="Y155" s="68">
        <v>0</v>
      </c>
      <c r="Z155" s="68">
        <v>0</v>
      </c>
      <c r="AA155" s="68">
        <v>0</v>
      </c>
      <c r="AB155" s="68">
        <v>0</v>
      </c>
      <c r="AC155" s="119">
        <v>0</v>
      </c>
      <c r="AD155" s="69"/>
      <c r="AE155" s="65"/>
      <c r="AF155" s="65"/>
    </row>
    <row r="156" spans="1:32" s="48" customFormat="1" hidden="1" x14ac:dyDescent="0.2">
      <c r="A156" s="114" t="s">
        <v>222</v>
      </c>
      <c r="B156" s="45" t="s">
        <v>222</v>
      </c>
      <c r="C156" s="39"/>
      <c r="D156" s="39"/>
      <c r="E156" s="41"/>
      <c r="F156" s="41"/>
      <c r="G156" s="45"/>
      <c r="H156" s="45"/>
      <c r="I156" s="45"/>
      <c r="J156" s="45" t="s">
        <v>222</v>
      </c>
      <c r="K156" s="42"/>
      <c r="L156" s="45">
        <v>0</v>
      </c>
      <c r="M156" s="45" t="s">
        <v>222</v>
      </c>
      <c r="N156" s="45" t="s">
        <v>222</v>
      </c>
      <c r="O156" s="45">
        <v>1</v>
      </c>
      <c r="P156" s="42"/>
      <c r="Q156" s="45" t="s">
        <v>222</v>
      </c>
      <c r="R156" s="175">
        <v>0</v>
      </c>
      <c r="S156" s="50">
        <v>0</v>
      </c>
      <c r="T156" s="50">
        <v>0</v>
      </c>
      <c r="U156" s="64">
        <v>0</v>
      </c>
      <c r="V156" s="64">
        <v>0</v>
      </c>
      <c r="W156" s="64">
        <v>0</v>
      </c>
      <c r="X156" s="68">
        <v>0</v>
      </c>
      <c r="Y156" s="68">
        <v>0</v>
      </c>
      <c r="Z156" s="68">
        <v>0</v>
      </c>
      <c r="AA156" s="68">
        <v>0</v>
      </c>
      <c r="AB156" s="68">
        <v>0</v>
      </c>
      <c r="AC156" s="119">
        <v>0</v>
      </c>
      <c r="AD156" s="69"/>
      <c r="AE156" s="65"/>
      <c r="AF156" s="65"/>
    </row>
    <row r="157" spans="1:32" s="48" customFormat="1" hidden="1" x14ac:dyDescent="0.2">
      <c r="A157" s="114" t="s">
        <v>222</v>
      </c>
      <c r="B157" s="45" t="s">
        <v>222</v>
      </c>
      <c r="C157" s="39"/>
      <c r="D157" s="39"/>
      <c r="E157" s="41"/>
      <c r="F157" s="41"/>
      <c r="G157" s="45"/>
      <c r="H157" s="45"/>
      <c r="I157" s="45"/>
      <c r="J157" s="45" t="s">
        <v>222</v>
      </c>
      <c r="K157" s="42"/>
      <c r="L157" s="45">
        <v>0</v>
      </c>
      <c r="M157" s="45" t="s">
        <v>222</v>
      </c>
      <c r="N157" s="45" t="s">
        <v>222</v>
      </c>
      <c r="O157" s="45">
        <v>1</v>
      </c>
      <c r="P157" s="42"/>
      <c r="Q157" s="45" t="s">
        <v>222</v>
      </c>
      <c r="R157" s="175">
        <v>0</v>
      </c>
      <c r="S157" s="50">
        <v>0</v>
      </c>
      <c r="T157" s="50">
        <v>0</v>
      </c>
      <c r="U157" s="64">
        <v>0</v>
      </c>
      <c r="V157" s="64">
        <v>0</v>
      </c>
      <c r="W157" s="64">
        <v>0</v>
      </c>
      <c r="X157" s="68">
        <v>0</v>
      </c>
      <c r="Y157" s="68">
        <v>0</v>
      </c>
      <c r="Z157" s="68">
        <v>0</v>
      </c>
      <c r="AA157" s="68">
        <v>0</v>
      </c>
      <c r="AB157" s="68">
        <v>0</v>
      </c>
      <c r="AC157" s="119">
        <v>0</v>
      </c>
      <c r="AD157" s="69"/>
      <c r="AE157" s="65"/>
      <c r="AF157" s="65"/>
    </row>
    <row r="158" spans="1:32" hidden="1" x14ac:dyDescent="0.2">
      <c r="A158" s="114" t="s">
        <v>222</v>
      </c>
      <c r="B158" s="1" t="s">
        <v>222</v>
      </c>
      <c r="C158" s="27"/>
      <c r="D158" s="27"/>
      <c r="E158" s="28"/>
      <c r="F158" s="28"/>
      <c r="G158" s="1"/>
      <c r="H158" s="1"/>
      <c r="I158" s="1"/>
      <c r="J158" s="1" t="s">
        <v>222</v>
      </c>
      <c r="K158" s="35"/>
      <c r="L158" s="1">
        <v>0</v>
      </c>
      <c r="M158" s="1" t="s">
        <v>222</v>
      </c>
      <c r="N158" s="1" t="s">
        <v>222</v>
      </c>
      <c r="O158" s="1">
        <v>1</v>
      </c>
      <c r="P158" s="35"/>
      <c r="Q158" s="1" t="s">
        <v>222</v>
      </c>
      <c r="R158" s="175">
        <v>0</v>
      </c>
      <c r="S158" s="50">
        <v>0</v>
      </c>
      <c r="T158" s="50">
        <v>0</v>
      </c>
      <c r="U158" s="64">
        <v>0</v>
      </c>
      <c r="V158" s="64">
        <v>0</v>
      </c>
      <c r="W158" s="64">
        <v>0</v>
      </c>
      <c r="X158" s="68">
        <v>0</v>
      </c>
      <c r="Y158" s="68">
        <v>0</v>
      </c>
      <c r="Z158" s="68">
        <v>0</v>
      </c>
      <c r="AA158" s="68">
        <v>0</v>
      </c>
      <c r="AB158" s="68">
        <v>0</v>
      </c>
      <c r="AC158" s="119">
        <v>0</v>
      </c>
      <c r="AE158" s="65"/>
      <c r="AF158" s="65"/>
    </row>
    <row r="159" spans="1:32" hidden="1" x14ac:dyDescent="0.2">
      <c r="A159" s="114"/>
      <c r="B159" s="1"/>
      <c r="C159" s="1" t="s">
        <v>222</v>
      </c>
      <c r="D159" s="14"/>
      <c r="E159" s="1"/>
      <c r="F159" s="1"/>
      <c r="G159" s="1"/>
      <c r="H159" s="1"/>
      <c r="I159" s="1"/>
      <c r="J159" s="1" t="s">
        <v>222</v>
      </c>
      <c r="K159" s="11">
        <v>0</v>
      </c>
      <c r="L159" s="1"/>
      <c r="M159" s="1"/>
      <c r="N159" s="1"/>
      <c r="O159" s="1"/>
      <c r="P159" s="1"/>
      <c r="Q159" s="1"/>
      <c r="R159" s="175">
        <v>0</v>
      </c>
      <c r="S159" s="65"/>
      <c r="T159" s="65"/>
      <c r="U159" s="66"/>
      <c r="V159" s="66"/>
      <c r="W159" s="66"/>
      <c r="AC159" s="69"/>
      <c r="AE159" s="65"/>
      <c r="AF159" s="65"/>
    </row>
    <row r="160" spans="1:32" hidden="1" x14ac:dyDescent="0.2">
      <c r="A160" s="115" t="s">
        <v>66</v>
      </c>
      <c r="B160" s="1"/>
      <c r="C160" s="1" t="s">
        <v>101</v>
      </c>
      <c r="D160" s="14"/>
      <c r="E160" s="1"/>
      <c r="F160" s="1"/>
      <c r="G160" s="1"/>
      <c r="H160" s="1"/>
      <c r="I160" s="1"/>
      <c r="J160" s="1"/>
      <c r="K160" s="11"/>
      <c r="L160" s="1"/>
      <c r="M160" s="1"/>
      <c r="N160" s="1"/>
      <c r="O160" s="1"/>
      <c r="P160" s="1"/>
      <c r="Q160" s="1"/>
      <c r="R160" s="175"/>
      <c r="S160" s="71">
        <v>0</v>
      </c>
      <c r="T160" s="71">
        <v>0</v>
      </c>
      <c r="U160" s="72">
        <v>0</v>
      </c>
      <c r="V160" s="72">
        <v>0</v>
      </c>
      <c r="W160" s="72">
        <v>0</v>
      </c>
      <c r="X160" s="79">
        <v>0</v>
      </c>
      <c r="Y160" s="79">
        <v>0</v>
      </c>
      <c r="Z160" s="79">
        <v>0</v>
      </c>
      <c r="AA160" s="79">
        <v>0</v>
      </c>
      <c r="AB160" s="79">
        <v>0</v>
      </c>
      <c r="AC160" s="69"/>
      <c r="AE160" s="65"/>
      <c r="AF160" s="65"/>
    </row>
    <row r="161" spans="1:34" hidden="1" x14ac:dyDescent="0.2">
      <c r="A161" s="94"/>
      <c r="B161" s="1"/>
      <c r="C161" s="14" t="s">
        <v>97</v>
      </c>
      <c r="D161" s="14"/>
      <c r="E161" s="1"/>
      <c r="F161" s="1"/>
      <c r="G161" s="1"/>
      <c r="H161" s="1"/>
      <c r="I161" s="1"/>
      <c r="J161" s="1"/>
      <c r="K161" s="1"/>
      <c r="L161" s="1"/>
      <c r="M161" s="1"/>
      <c r="N161" s="1"/>
      <c r="O161" s="1"/>
      <c r="P161" s="1"/>
      <c r="Q161" s="1"/>
      <c r="R161" s="175">
        <v>0</v>
      </c>
      <c r="S161" s="65"/>
      <c r="T161" s="65"/>
      <c r="U161" s="66"/>
      <c r="V161" s="66"/>
      <c r="W161" s="66"/>
      <c r="AC161" s="69"/>
      <c r="AE161" s="65"/>
      <c r="AF161" s="65"/>
    </row>
    <row r="162" spans="1:34" hidden="1" x14ac:dyDescent="0.2">
      <c r="A162" s="114" t="s">
        <v>222</v>
      </c>
      <c r="B162" s="1" t="s">
        <v>222</v>
      </c>
      <c r="C162" s="27"/>
      <c r="D162" s="27"/>
      <c r="E162" s="28"/>
      <c r="F162" s="28"/>
      <c r="G162" s="1"/>
      <c r="H162" s="1"/>
      <c r="I162" s="1"/>
      <c r="J162" s="1" t="s">
        <v>222</v>
      </c>
      <c r="K162" s="35"/>
      <c r="L162" s="1">
        <v>0</v>
      </c>
      <c r="M162" s="1" t="s">
        <v>222</v>
      </c>
      <c r="N162" s="1" t="s">
        <v>222</v>
      </c>
      <c r="O162" s="1">
        <v>1</v>
      </c>
      <c r="P162" s="42"/>
      <c r="Q162" s="1" t="s">
        <v>222</v>
      </c>
      <c r="R162" s="175">
        <v>0</v>
      </c>
      <c r="S162" s="50">
        <v>0</v>
      </c>
      <c r="T162" s="50">
        <v>0</v>
      </c>
      <c r="U162" s="64">
        <v>0</v>
      </c>
      <c r="V162" s="64">
        <v>0</v>
      </c>
      <c r="W162" s="64">
        <v>0</v>
      </c>
      <c r="X162" s="68">
        <v>0</v>
      </c>
      <c r="Y162" s="68">
        <v>0</v>
      </c>
      <c r="Z162" s="68">
        <v>0</v>
      </c>
      <c r="AA162" s="68">
        <v>0</v>
      </c>
      <c r="AB162" s="68">
        <v>0</v>
      </c>
      <c r="AC162" s="119">
        <v>0</v>
      </c>
      <c r="AE162" s="65"/>
      <c r="AF162" s="65"/>
    </row>
    <row r="163" spans="1:34" s="48" customFormat="1" hidden="1" x14ac:dyDescent="0.2">
      <c r="A163" s="114" t="s">
        <v>222</v>
      </c>
      <c r="B163" s="45" t="s">
        <v>222</v>
      </c>
      <c r="C163" s="39"/>
      <c r="D163" s="39"/>
      <c r="E163" s="41"/>
      <c r="F163" s="41"/>
      <c r="G163" s="45"/>
      <c r="H163" s="45"/>
      <c r="I163" s="45"/>
      <c r="J163" s="45" t="s">
        <v>222</v>
      </c>
      <c r="K163" s="42"/>
      <c r="L163" s="45">
        <v>0</v>
      </c>
      <c r="M163" s="45" t="s">
        <v>222</v>
      </c>
      <c r="N163" s="45" t="s">
        <v>222</v>
      </c>
      <c r="O163" s="45">
        <v>1</v>
      </c>
      <c r="P163" s="42"/>
      <c r="Q163" s="45" t="s">
        <v>222</v>
      </c>
      <c r="R163" s="175">
        <v>0</v>
      </c>
      <c r="S163" s="50">
        <v>0</v>
      </c>
      <c r="T163" s="50">
        <v>0</v>
      </c>
      <c r="U163" s="64">
        <v>0</v>
      </c>
      <c r="V163" s="64">
        <v>0</v>
      </c>
      <c r="W163" s="64">
        <v>0</v>
      </c>
      <c r="X163" s="68">
        <v>0</v>
      </c>
      <c r="Y163" s="68">
        <v>0</v>
      </c>
      <c r="Z163" s="68">
        <v>0</v>
      </c>
      <c r="AA163" s="68">
        <v>0</v>
      </c>
      <c r="AB163" s="68">
        <v>0</v>
      </c>
      <c r="AC163" s="119">
        <v>0</v>
      </c>
      <c r="AD163" s="69"/>
      <c r="AE163" s="65"/>
      <c r="AF163" s="65"/>
    </row>
    <row r="164" spans="1:34" s="48" customFormat="1" hidden="1" x14ac:dyDescent="0.2">
      <c r="A164" s="114" t="s">
        <v>222</v>
      </c>
      <c r="B164" s="45" t="s">
        <v>222</v>
      </c>
      <c r="C164" s="39"/>
      <c r="D164" s="39"/>
      <c r="E164" s="41"/>
      <c r="F164" s="41"/>
      <c r="G164" s="45"/>
      <c r="H164" s="45"/>
      <c r="I164" s="45"/>
      <c r="J164" s="45" t="s">
        <v>222</v>
      </c>
      <c r="K164" s="42"/>
      <c r="L164" s="45">
        <v>0</v>
      </c>
      <c r="M164" s="45" t="s">
        <v>222</v>
      </c>
      <c r="N164" s="45" t="s">
        <v>222</v>
      </c>
      <c r="O164" s="45">
        <v>1</v>
      </c>
      <c r="P164" s="42"/>
      <c r="Q164" s="45" t="s">
        <v>222</v>
      </c>
      <c r="R164" s="175">
        <v>0</v>
      </c>
      <c r="S164" s="50">
        <v>0</v>
      </c>
      <c r="T164" s="50">
        <v>0</v>
      </c>
      <c r="U164" s="64">
        <v>0</v>
      </c>
      <c r="V164" s="64">
        <v>0</v>
      </c>
      <c r="W164" s="64">
        <v>0</v>
      </c>
      <c r="X164" s="68">
        <v>0</v>
      </c>
      <c r="Y164" s="68">
        <v>0</v>
      </c>
      <c r="Z164" s="68">
        <v>0</v>
      </c>
      <c r="AA164" s="68">
        <v>0</v>
      </c>
      <c r="AB164" s="68">
        <v>0</v>
      </c>
      <c r="AC164" s="119">
        <v>0</v>
      </c>
      <c r="AD164" s="69"/>
      <c r="AE164" s="65"/>
      <c r="AF164" s="65"/>
    </row>
    <row r="165" spans="1:34" s="48" customFormat="1" hidden="1" x14ac:dyDescent="0.2">
      <c r="A165" s="114" t="s">
        <v>222</v>
      </c>
      <c r="B165" s="45" t="s">
        <v>222</v>
      </c>
      <c r="C165" s="39"/>
      <c r="D165" s="39"/>
      <c r="E165" s="41"/>
      <c r="F165" s="41"/>
      <c r="G165" s="45"/>
      <c r="H165" s="45"/>
      <c r="I165" s="45"/>
      <c r="J165" s="45" t="s">
        <v>222</v>
      </c>
      <c r="K165" s="42"/>
      <c r="L165" s="45">
        <v>0</v>
      </c>
      <c r="M165" s="45" t="s">
        <v>222</v>
      </c>
      <c r="N165" s="45" t="s">
        <v>222</v>
      </c>
      <c r="O165" s="45">
        <v>1</v>
      </c>
      <c r="P165" s="42"/>
      <c r="Q165" s="45" t="s">
        <v>222</v>
      </c>
      <c r="R165" s="175">
        <v>0</v>
      </c>
      <c r="S165" s="50">
        <v>0</v>
      </c>
      <c r="T165" s="50">
        <v>0</v>
      </c>
      <c r="U165" s="64">
        <v>0</v>
      </c>
      <c r="V165" s="64">
        <v>0</v>
      </c>
      <c r="W165" s="64">
        <v>0</v>
      </c>
      <c r="X165" s="68">
        <v>0</v>
      </c>
      <c r="Y165" s="68">
        <v>0</v>
      </c>
      <c r="Z165" s="68">
        <v>0</v>
      </c>
      <c r="AA165" s="68">
        <v>0</v>
      </c>
      <c r="AB165" s="68">
        <v>0</v>
      </c>
      <c r="AC165" s="119">
        <v>0</v>
      </c>
      <c r="AD165" s="69"/>
      <c r="AE165" s="65"/>
      <c r="AF165" s="65"/>
    </row>
    <row r="166" spans="1:34" hidden="1" x14ac:dyDescent="0.2">
      <c r="A166" s="114" t="s">
        <v>222</v>
      </c>
      <c r="B166" s="1" t="s">
        <v>222</v>
      </c>
      <c r="C166" s="27"/>
      <c r="D166" s="27"/>
      <c r="E166" s="28"/>
      <c r="F166" s="28"/>
      <c r="G166" s="1"/>
      <c r="H166" s="1"/>
      <c r="I166" s="1"/>
      <c r="J166" s="1" t="s">
        <v>222</v>
      </c>
      <c r="K166" s="35"/>
      <c r="L166" s="1">
        <v>0</v>
      </c>
      <c r="M166" s="1" t="s">
        <v>222</v>
      </c>
      <c r="N166" s="1" t="s">
        <v>222</v>
      </c>
      <c r="O166" s="1">
        <v>1</v>
      </c>
      <c r="P166" s="42"/>
      <c r="Q166" s="1" t="s">
        <v>222</v>
      </c>
      <c r="R166" s="175">
        <v>0</v>
      </c>
      <c r="S166" s="50">
        <v>0</v>
      </c>
      <c r="T166" s="50">
        <v>0</v>
      </c>
      <c r="U166" s="64">
        <v>0</v>
      </c>
      <c r="V166" s="64">
        <v>0</v>
      </c>
      <c r="W166" s="64">
        <v>0</v>
      </c>
      <c r="X166" s="68">
        <v>0</v>
      </c>
      <c r="Y166" s="68">
        <v>0</v>
      </c>
      <c r="Z166" s="68">
        <v>0</v>
      </c>
      <c r="AA166" s="68">
        <v>0</v>
      </c>
      <c r="AB166" s="68">
        <v>0</v>
      </c>
      <c r="AC166" s="119">
        <v>0</v>
      </c>
      <c r="AE166" s="65"/>
      <c r="AF166" s="65"/>
    </row>
    <row r="167" spans="1:34" hidden="1" x14ac:dyDescent="0.2">
      <c r="A167" s="114"/>
      <c r="B167" s="1"/>
      <c r="C167" s="14" t="s">
        <v>73</v>
      </c>
      <c r="D167" s="14"/>
      <c r="E167" s="1"/>
      <c r="F167" s="1"/>
      <c r="G167" s="1"/>
      <c r="H167" s="1"/>
      <c r="I167" s="1"/>
      <c r="J167" s="1"/>
      <c r="K167" s="1"/>
      <c r="L167" s="1"/>
      <c r="M167" s="1"/>
      <c r="N167" s="1"/>
      <c r="O167" s="1"/>
      <c r="P167" s="1"/>
      <c r="Q167" s="1"/>
      <c r="R167" s="175">
        <v>0</v>
      </c>
      <c r="S167" s="65"/>
      <c r="T167" s="65"/>
      <c r="U167" s="66"/>
      <c r="V167" s="66"/>
      <c r="W167" s="66"/>
      <c r="AC167" s="69"/>
      <c r="AE167" s="65"/>
      <c r="AF167" s="65"/>
    </row>
    <row r="168" spans="1:34" hidden="1" x14ac:dyDescent="0.2">
      <c r="A168" s="114" t="s">
        <v>222</v>
      </c>
      <c r="B168" s="1" t="s">
        <v>222</v>
      </c>
      <c r="C168" s="27"/>
      <c r="D168" s="27"/>
      <c r="E168" s="28"/>
      <c r="F168" s="28"/>
      <c r="G168" s="1"/>
      <c r="H168" s="1"/>
      <c r="I168" s="1"/>
      <c r="J168" s="1" t="s">
        <v>222</v>
      </c>
      <c r="K168" s="35"/>
      <c r="L168" s="1">
        <v>0</v>
      </c>
      <c r="M168" s="1" t="s">
        <v>222</v>
      </c>
      <c r="N168" s="1" t="s">
        <v>222</v>
      </c>
      <c r="O168" s="1">
        <v>1</v>
      </c>
      <c r="P168" s="35"/>
      <c r="Q168" s="1" t="s">
        <v>222</v>
      </c>
      <c r="R168" s="175">
        <v>0</v>
      </c>
      <c r="S168" s="50">
        <v>0</v>
      </c>
      <c r="T168" s="50">
        <v>0</v>
      </c>
      <c r="U168" s="64">
        <v>0</v>
      </c>
      <c r="V168" s="64">
        <v>0</v>
      </c>
      <c r="W168" s="64">
        <v>0</v>
      </c>
      <c r="X168" s="68">
        <v>0</v>
      </c>
      <c r="Y168" s="68">
        <v>0</v>
      </c>
      <c r="Z168" s="68">
        <v>0</v>
      </c>
      <c r="AA168" s="68">
        <v>0</v>
      </c>
      <c r="AB168" s="68">
        <v>0</v>
      </c>
      <c r="AC168" s="119">
        <v>0</v>
      </c>
      <c r="AE168" s="65"/>
      <c r="AF168" s="65"/>
    </row>
    <row r="169" spans="1:34" s="38" customFormat="1" hidden="1" x14ac:dyDescent="0.2">
      <c r="A169" s="114" t="s">
        <v>222</v>
      </c>
      <c r="B169" s="45" t="s">
        <v>222</v>
      </c>
      <c r="C169" s="39"/>
      <c r="D169" s="39"/>
      <c r="E169" s="41"/>
      <c r="F169" s="41"/>
      <c r="G169" s="37"/>
      <c r="H169" s="37"/>
      <c r="I169" s="37"/>
      <c r="J169" s="45" t="s">
        <v>222</v>
      </c>
      <c r="K169" s="42"/>
      <c r="L169" s="45">
        <v>0</v>
      </c>
      <c r="M169" s="45" t="s">
        <v>222</v>
      </c>
      <c r="N169" s="45" t="s">
        <v>222</v>
      </c>
      <c r="O169" s="45">
        <v>1</v>
      </c>
      <c r="P169" s="42"/>
      <c r="Q169" s="45" t="s">
        <v>222</v>
      </c>
      <c r="R169" s="175">
        <v>0</v>
      </c>
      <c r="S169" s="50">
        <v>0</v>
      </c>
      <c r="T169" s="50">
        <v>0</v>
      </c>
      <c r="U169" s="64">
        <v>0</v>
      </c>
      <c r="V169" s="64">
        <v>0</v>
      </c>
      <c r="W169" s="64">
        <v>0</v>
      </c>
      <c r="X169" s="68">
        <v>0</v>
      </c>
      <c r="Y169" s="68">
        <v>0</v>
      </c>
      <c r="Z169" s="68">
        <v>0</v>
      </c>
      <c r="AA169" s="68">
        <v>0</v>
      </c>
      <c r="AB169" s="68">
        <v>0</v>
      </c>
      <c r="AC169" s="119">
        <v>0</v>
      </c>
      <c r="AD169" s="69"/>
      <c r="AE169" s="65"/>
      <c r="AF169" s="65"/>
      <c r="AG169" s="48"/>
      <c r="AH169" s="48"/>
    </row>
    <row r="170" spans="1:34" s="38" customFormat="1" hidden="1" x14ac:dyDescent="0.2">
      <c r="A170" s="114" t="s">
        <v>222</v>
      </c>
      <c r="B170" s="45" t="s">
        <v>222</v>
      </c>
      <c r="C170" s="39"/>
      <c r="D170" s="39"/>
      <c r="E170" s="41"/>
      <c r="F170" s="41"/>
      <c r="G170" s="37"/>
      <c r="H170" s="37"/>
      <c r="I170" s="37"/>
      <c r="J170" s="45" t="s">
        <v>222</v>
      </c>
      <c r="K170" s="42"/>
      <c r="L170" s="45">
        <v>0</v>
      </c>
      <c r="M170" s="45" t="s">
        <v>222</v>
      </c>
      <c r="N170" s="45" t="s">
        <v>222</v>
      </c>
      <c r="O170" s="45">
        <v>1</v>
      </c>
      <c r="P170" s="42"/>
      <c r="Q170" s="45" t="s">
        <v>222</v>
      </c>
      <c r="R170" s="175">
        <v>0</v>
      </c>
      <c r="S170" s="50">
        <v>0</v>
      </c>
      <c r="T170" s="50">
        <v>0</v>
      </c>
      <c r="U170" s="64">
        <v>0</v>
      </c>
      <c r="V170" s="64">
        <v>0</v>
      </c>
      <c r="W170" s="64">
        <v>0</v>
      </c>
      <c r="X170" s="68">
        <v>0</v>
      </c>
      <c r="Y170" s="68">
        <v>0</v>
      </c>
      <c r="Z170" s="68">
        <v>0</v>
      </c>
      <c r="AA170" s="68">
        <v>0</v>
      </c>
      <c r="AB170" s="68">
        <v>0</v>
      </c>
      <c r="AC170" s="119">
        <v>0</v>
      </c>
      <c r="AD170" s="69"/>
      <c r="AE170" s="65"/>
      <c r="AF170" s="65"/>
      <c r="AG170" s="48"/>
      <c r="AH170" s="48"/>
    </row>
    <row r="171" spans="1:34" s="38" customFormat="1" hidden="1" x14ac:dyDescent="0.2">
      <c r="A171" s="114" t="s">
        <v>222</v>
      </c>
      <c r="B171" s="45" t="s">
        <v>222</v>
      </c>
      <c r="C171" s="39"/>
      <c r="D171" s="39"/>
      <c r="E171" s="41"/>
      <c r="F171" s="41"/>
      <c r="G171" s="37"/>
      <c r="H171" s="37"/>
      <c r="I171" s="37"/>
      <c r="J171" s="45" t="s">
        <v>222</v>
      </c>
      <c r="K171" s="42"/>
      <c r="L171" s="45">
        <v>0</v>
      </c>
      <c r="M171" s="45" t="s">
        <v>222</v>
      </c>
      <c r="N171" s="45" t="s">
        <v>222</v>
      </c>
      <c r="O171" s="45">
        <v>1</v>
      </c>
      <c r="P171" s="42"/>
      <c r="Q171" s="45" t="s">
        <v>222</v>
      </c>
      <c r="R171" s="175">
        <v>0</v>
      </c>
      <c r="S171" s="50">
        <v>0</v>
      </c>
      <c r="T171" s="50">
        <v>0</v>
      </c>
      <c r="U171" s="64">
        <v>0</v>
      </c>
      <c r="V171" s="64">
        <v>0</v>
      </c>
      <c r="W171" s="64">
        <v>0</v>
      </c>
      <c r="X171" s="68">
        <v>0</v>
      </c>
      <c r="Y171" s="68">
        <v>0</v>
      </c>
      <c r="Z171" s="68">
        <v>0</v>
      </c>
      <c r="AA171" s="68">
        <v>0</v>
      </c>
      <c r="AB171" s="68">
        <v>0</v>
      </c>
      <c r="AC171" s="119">
        <v>0</v>
      </c>
      <c r="AD171" s="69"/>
      <c r="AE171" s="65"/>
      <c r="AF171" s="65"/>
      <c r="AG171" s="48"/>
      <c r="AH171" s="48"/>
    </row>
    <row r="172" spans="1:34" hidden="1" x14ac:dyDescent="0.2">
      <c r="A172" s="114" t="s">
        <v>222</v>
      </c>
      <c r="B172" s="45" t="s">
        <v>222</v>
      </c>
      <c r="C172" s="27"/>
      <c r="D172" s="27"/>
      <c r="E172" s="28"/>
      <c r="F172" s="28"/>
      <c r="G172" s="1"/>
      <c r="H172" s="1"/>
      <c r="I172" s="1"/>
      <c r="J172" s="45" t="s">
        <v>222</v>
      </c>
      <c r="K172" s="35"/>
      <c r="L172" s="1">
        <v>0</v>
      </c>
      <c r="M172" s="45" t="s">
        <v>222</v>
      </c>
      <c r="N172" s="1" t="s">
        <v>222</v>
      </c>
      <c r="O172" s="45">
        <v>1</v>
      </c>
      <c r="P172" s="35"/>
      <c r="Q172" s="45" t="s">
        <v>222</v>
      </c>
      <c r="R172" s="175">
        <v>0</v>
      </c>
      <c r="S172" s="50">
        <v>0</v>
      </c>
      <c r="T172" s="50">
        <v>0</v>
      </c>
      <c r="U172" s="64">
        <v>0</v>
      </c>
      <c r="V172" s="64">
        <v>0</v>
      </c>
      <c r="W172" s="64">
        <v>0</v>
      </c>
      <c r="X172" s="68">
        <v>0</v>
      </c>
      <c r="Y172" s="68">
        <v>0</v>
      </c>
      <c r="Z172" s="68">
        <v>0</v>
      </c>
      <c r="AA172" s="68">
        <v>0</v>
      </c>
      <c r="AB172" s="68">
        <v>0</v>
      </c>
      <c r="AC172" s="119">
        <v>0</v>
      </c>
      <c r="AE172" s="65"/>
      <c r="AF172" s="65"/>
    </row>
    <row r="173" spans="1:34" hidden="1" x14ac:dyDescent="0.2">
      <c r="A173" s="94"/>
      <c r="B173" s="1"/>
      <c r="C173" s="1" t="s">
        <v>55</v>
      </c>
      <c r="D173" s="1"/>
      <c r="E173" s="1"/>
      <c r="F173" s="1"/>
      <c r="G173" s="1"/>
      <c r="H173" s="1"/>
      <c r="I173" s="1"/>
      <c r="J173" s="1"/>
      <c r="K173" s="1"/>
      <c r="L173" s="1"/>
      <c r="M173" s="1">
        <v>0</v>
      </c>
      <c r="N173" s="1"/>
      <c r="O173" s="1"/>
      <c r="P173" s="1"/>
      <c r="Q173" s="1"/>
      <c r="R173" s="175">
        <v>0</v>
      </c>
      <c r="S173" s="75">
        <v>0</v>
      </c>
      <c r="T173" s="75">
        <v>0</v>
      </c>
      <c r="U173" s="76">
        <v>0</v>
      </c>
      <c r="V173" s="76">
        <v>0</v>
      </c>
      <c r="W173" s="76">
        <v>0</v>
      </c>
      <c r="X173" s="92">
        <v>0</v>
      </c>
      <c r="Y173" s="92">
        <v>0</v>
      </c>
      <c r="Z173" s="92">
        <v>0</v>
      </c>
      <c r="AA173" s="92">
        <v>0</v>
      </c>
      <c r="AB173" s="92">
        <v>0</v>
      </c>
      <c r="AC173" s="123">
        <v>0</v>
      </c>
    </row>
    <row r="174" spans="1:34" hidden="1" x14ac:dyDescent="0.2">
      <c r="A174" s="115" t="s">
        <v>66</v>
      </c>
      <c r="C174" s="43" t="s">
        <v>120</v>
      </c>
      <c r="K174" s="11"/>
      <c r="N174" s="13"/>
      <c r="O174" s="45">
        <v>1</v>
      </c>
      <c r="R174" s="182"/>
      <c r="S174" s="73">
        <v>0</v>
      </c>
      <c r="T174" s="73">
        <v>0</v>
      </c>
      <c r="U174" s="74">
        <v>0</v>
      </c>
      <c r="V174" s="74">
        <v>0</v>
      </c>
      <c r="W174" s="74">
        <v>0</v>
      </c>
      <c r="X174" s="78">
        <v>0</v>
      </c>
      <c r="Y174" s="78">
        <v>0</v>
      </c>
      <c r="Z174" s="78">
        <v>0</v>
      </c>
      <c r="AA174" s="78">
        <v>0</v>
      </c>
      <c r="AB174" s="78">
        <v>0</v>
      </c>
    </row>
    <row r="175" spans="1:34" s="55" customFormat="1" hidden="1" x14ac:dyDescent="0.2">
      <c r="A175" s="115" t="s">
        <v>66</v>
      </c>
      <c r="B175" s="52"/>
      <c r="C175" s="52" t="s">
        <v>102</v>
      </c>
      <c r="D175" s="52"/>
      <c r="E175" s="52"/>
      <c r="F175" s="52"/>
      <c r="G175" s="52"/>
      <c r="H175" s="52"/>
      <c r="I175" s="52"/>
      <c r="J175" s="52"/>
      <c r="K175" s="52"/>
      <c r="L175" s="52">
        <v>1</v>
      </c>
      <c r="M175" s="52"/>
      <c r="N175" s="52"/>
      <c r="O175" s="52">
        <v>1</v>
      </c>
      <c r="P175" s="52"/>
      <c r="Q175" s="52"/>
      <c r="R175" s="177"/>
      <c r="S175" s="164">
        <v>0</v>
      </c>
      <c r="T175" s="164">
        <v>0</v>
      </c>
      <c r="U175" s="164">
        <v>0</v>
      </c>
      <c r="V175" s="164">
        <v>0</v>
      </c>
      <c r="W175" s="164">
        <v>0</v>
      </c>
      <c r="X175" s="164">
        <v>0</v>
      </c>
      <c r="Y175" s="164">
        <v>0</v>
      </c>
      <c r="Z175" s="164">
        <v>0</v>
      </c>
      <c r="AA175" s="164">
        <v>0</v>
      </c>
      <c r="AB175" s="164">
        <v>0</v>
      </c>
      <c r="AC175" s="117"/>
      <c r="AD175" s="69"/>
    </row>
    <row r="176" spans="1:34" s="55" customFormat="1" hidden="1" x14ac:dyDescent="0.2">
      <c r="A176" s="115" t="s">
        <v>66</v>
      </c>
      <c r="B176" s="52"/>
      <c r="C176" s="52" t="s">
        <v>98</v>
      </c>
      <c r="D176" s="52"/>
      <c r="E176" s="52"/>
      <c r="F176" s="52"/>
      <c r="G176" s="52"/>
      <c r="H176" s="52"/>
      <c r="I176" s="52"/>
      <c r="J176" s="52"/>
      <c r="K176" s="52"/>
      <c r="L176" s="52">
        <v>3</v>
      </c>
      <c r="M176" s="52">
        <v>10</v>
      </c>
      <c r="N176" s="52"/>
      <c r="O176" s="52">
        <v>1</v>
      </c>
      <c r="P176" s="52"/>
      <c r="Q176" s="52"/>
      <c r="R176" s="177"/>
      <c r="S176" s="164">
        <v>0</v>
      </c>
      <c r="T176" s="164">
        <v>0</v>
      </c>
      <c r="U176" s="164">
        <v>0</v>
      </c>
      <c r="V176" s="164">
        <v>0</v>
      </c>
      <c r="W176" s="164">
        <v>0</v>
      </c>
      <c r="X176" s="164">
        <v>0</v>
      </c>
      <c r="Y176" s="164">
        <v>0</v>
      </c>
      <c r="Z176" s="164">
        <v>0</v>
      </c>
      <c r="AA176" s="164">
        <v>0</v>
      </c>
      <c r="AB176" s="164">
        <v>0</v>
      </c>
      <c r="AC176" s="117"/>
      <c r="AD176" s="69"/>
    </row>
    <row r="177" spans="1:30" s="55" customFormat="1" hidden="1" x14ac:dyDescent="0.2">
      <c r="A177" s="115" t="s">
        <v>66</v>
      </c>
      <c r="B177" s="52"/>
      <c r="C177" s="52" t="s">
        <v>100</v>
      </c>
      <c r="D177" s="52"/>
      <c r="E177" s="52"/>
      <c r="F177" s="52"/>
      <c r="G177" s="52"/>
      <c r="H177" s="52"/>
      <c r="I177" s="52"/>
      <c r="J177" s="52"/>
      <c r="K177" s="52"/>
      <c r="L177" s="52">
        <v>20</v>
      </c>
      <c r="M177" s="52">
        <v>35</v>
      </c>
      <c r="N177" s="52"/>
      <c r="O177" s="52">
        <v>1</v>
      </c>
      <c r="P177" s="52"/>
      <c r="Q177" s="52"/>
      <c r="R177" s="177"/>
      <c r="S177" s="164">
        <v>0</v>
      </c>
      <c r="T177" s="164">
        <v>0</v>
      </c>
      <c r="U177" s="164">
        <v>0</v>
      </c>
      <c r="V177" s="164">
        <v>0</v>
      </c>
      <c r="W177" s="164">
        <v>0</v>
      </c>
      <c r="X177" s="164">
        <v>0</v>
      </c>
      <c r="Y177" s="164">
        <v>0</v>
      </c>
      <c r="Z177" s="164">
        <v>0</v>
      </c>
      <c r="AA177" s="164">
        <v>0</v>
      </c>
      <c r="AB177" s="164">
        <v>0</v>
      </c>
      <c r="AC177" s="117"/>
      <c r="AD177" s="69"/>
    </row>
    <row r="178" spans="1:30" s="55" customFormat="1" hidden="1" x14ac:dyDescent="0.2">
      <c r="A178" s="115" t="s">
        <v>66</v>
      </c>
      <c r="B178" s="52"/>
      <c r="C178" s="52" t="s">
        <v>99</v>
      </c>
      <c r="D178" s="52"/>
      <c r="E178" s="52"/>
      <c r="F178" s="52"/>
      <c r="G178" s="52"/>
      <c r="H178" s="52"/>
      <c r="I178" s="52"/>
      <c r="J178" s="52"/>
      <c r="K178" s="52"/>
      <c r="L178" s="52">
        <v>110</v>
      </c>
      <c r="M178" s="52">
        <v>220</v>
      </c>
      <c r="N178" s="52"/>
      <c r="O178" s="52">
        <v>1</v>
      </c>
      <c r="P178" s="52"/>
      <c r="Q178" s="52"/>
      <c r="R178" s="177"/>
      <c r="S178" s="110">
        <v>0</v>
      </c>
      <c r="T178" s="110">
        <v>0</v>
      </c>
      <c r="U178" s="110">
        <v>0</v>
      </c>
      <c r="V178" s="110">
        <v>0</v>
      </c>
      <c r="W178" s="110">
        <v>0</v>
      </c>
      <c r="X178" s="68">
        <v>0</v>
      </c>
      <c r="Y178" s="68">
        <v>0</v>
      </c>
      <c r="Z178" s="68">
        <v>0</v>
      </c>
      <c r="AA178" s="68">
        <v>0</v>
      </c>
      <c r="AB178" s="68">
        <v>0</v>
      </c>
      <c r="AC178" s="117"/>
      <c r="AD178" s="69"/>
    </row>
    <row r="179" spans="1:30" hidden="1" x14ac:dyDescent="0.2">
      <c r="A179" s="126"/>
      <c r="B179" s="127"/>
      <c r="C179" s="127" t="s">
        <v>50</v>
      </c>
      <c r="D179" s="127"/>
      <c r="E179" s="127"/>
      <c r="F179" s="127"/>
      <c r="G179" s="127"/>
      <c r="H179" s="127"/>
      <c r="I179" s="127"/>
      <c r="J179" s="127" t="s">
        <v>35</v>
      </c>
      <c r="K179" s="129">
        <v>9.000000000000008E-2</v>
      </c>
      <c r="L179" s="129"/>
      <c r="M179" s="127"/>
      <c r="N179" s="127"/>
      <c r="O179" s="127"/>
      <c r="P179" s="163" t="s">
        <v>35</v>
      </c>
      <c r="Q179" s="127"/>
      <c r="R179" s="183"/>
    </row>
    <row r="180" spans="1:30" hidden="1" x14ac:dyDescent="0.2">
      <c r="A180" s="126"/>
      <c r="B180" s="127"/>
      <c r="C180" s="132" t="s">
        <v>74</v>
      </c>
      <c r="D180" s="132"/>
      <c r="E180" s="127"/>
      <c r="F180" s="127"/>
      <c r="G180" s="127"/>
      <c r="H180" s="127"/>
      <c r="I180" s="127"/>
      <c r="J180" s="127"/>
      <c r="K180" s="127"/>
      <c r="L180" s="127"/>
      <c r="M180" s="127"/>
      <c r="N180" s="127"/>
      <c r="O180" s="127"/>
      <c r="P180" s="136" t="s">
        <v>222</v>
      </c>
      <c r="Q180" s="127"/>
      <c r="R180" s="175">
        <v>0</v>
      </c>
      <c r="S180" s="44">
        <v>0</v>
      </c>
      <c r="T180" s="44">
        <v>0</v>
      </c>
      <c r="U180" s="60">
        <v>0</v>
      </c>
    </row>
    <row r="181" spans="1:30" hidden="1" x14ac:dyDescent="0.2">
      <c r="A181" s="126"/>
      <c r="B181" s="127"/>
      <c r="C181" s="127" t="s">
        <v>75</v>
      </c>
      <c r="D181" s="127"/>
      <c r="E181" s="127"/>
      <c r="F181" s="127"/>
      <c r="G181" s="127"/>
      <c r="H181" s="127"/>
      <c r="I181" s="127"/>
      <c r="J181" s="127"/>
      <c r="K181" s="127"/>
      <c r="L181" s="127"/>
      <c r="M181" s="127"/>
      <c r="N181" s="127"/>
      <c r="O181" s="127"/>
      <c r="P181" s="136" t="s">
        <v>222</v>
      </c>
      <c r="Q181" s="139"/>
      <c r="R181" s="180">
        <v>0</v>
      </c>
      <c r="S181" s="44">
        <v>0</v>
      </c>
      <c r="T181" s="44"/>
      <c r="U181" s="60"/>
    </row>
    <row r="182" spans="1:30" hidden="1" x14ac:dyDescent="0.2">
      <c r="A182" s="135"/>
      <c r="B182" s="127" t="s">
        <v>172</v>
      </c>
      <c r="C182" s="128" t="s">
        <v>178</v>
      </c>
      <c r="D182" s="127"/>
      <c r="E182" s="127"/>
      <c r="F182" s="127"/>
      <c r="G182" s="127"/>
      <c r="H182" s="127"/>
      <c r="I182" s="127"/>
      <c r="J182" s="127"/>
      <c r="K182" s="129"/>
      <c r="L182" s="129"/>
      <c r="M182" s="130"/>
      <c r="N182" s="127"/>
      <c r="O182" s="127"/>
      <c r="P182" s="137" t="s">
        <v>222</v>
      </c>
      <c r="Q182" s="127"/>
      <c r="R182" s="175">
        <v>0</v>
      </c>
      <c r="S182" s="44"/>
      <c r="T182" s="44"/>
      <c r="U182" s="60"/>
    </row>
    <row r="183" spans="1:30" hidden="1" x14ac:dyDescent="0.2">
      <c r="A183" s="135"/>
      <c r="B183" s="127" t="s">
        <v>172</v>
      </c>
      <c r="C183" s="148" t="s">
        <v>203</v>
      </c>
      <c r="D183" s="127"/>
      <c r="E183" s="127"/>
      <c r="F183" s="127"/>
      <c r="G183" s="127"/>
      <c r="H183" s="127"/>
      <c r="I183" s="127"/>
      <c r="J183" s="127"/>
      <c r="K183" s="129"/>
      <c r="L183" s="129"/>
      <c r="M183" s="130"/>
      <c r="N183" s="127"/>
      <c r="O183" s="127"/>
      <c r="P183" s="137" t="s">
        <v>222</v>
      </c>
      <c r="Q183" s="127"/>
      <c r="R183" s="175">
        <v>0</v>
      </c>
      <c r="S183" s="44"/>
      <c r="T183" s="44"/>
      <c r="U183" s="60"/>
    </row>
    <row r="184" spans="1:30" hidden="1" x14ac:dyDescent="0.2">
      <c r="A184" s="135"/>
      <c r="B184" s="127" t="s">
        <v>172</v>
      </c>
      <c r="C184" s="148" t="s">
        <v>204</v>
      </c>
      <c r="D184" s="127"/>
      <c r="E184" s="127"/>
      <c r="F184" s="127"/>
      <c r="G184" s="127"/>
      <c r="H184" s="127"/>
      <c r="I184" s="127"/>
      <c r="J184" s="127"/>
      <c r="K184" s="129"/>
      <c r="L184" s="129"/>
      <c r="M184" s="130"/>
      <c r="N184" s="127"/>
      <c r="O184" s="127"/>
      <c r="P184" s="137" t="s">
        <v>222</v>
      </c>
      <c r="Q184" s="127"/>
      <c r="R184" s="175">
        <v>0</v>
      </c>
      <c r="S184" s="44"/>
      <c r="T184" s="44"/>
      <c r="U184" s="60"/>
    </row>
    <row r="185" spans="1:30" hidden="1" x14ac:dyDescent="0.2">
      <c r="A185" s="135"/>
      <c r="B185" s="127" t="s">
        <v>172</v>
      </c>
      <c r="C185" s="192" t="s">
        <v>179</v>
      </c>
      <c r="D185" s="127"/>
      <c r="E185" s="127"/>
      <c r="F185" s="127"/>
      <c r="G185" s="127"/>
      <c r="H185" s="127"/>
      <c r="I185" s="127"/>
      <c r="J185" s="127"/>
      <c r="K185" s="129"/>
      <c r="L185" s="129"/>
      <c r="M185" s="130"/>
      <c r="N185" s="127"/>
      <c r="O185" s="127"/>
      <c r="P185" s="137" t="s">
        <v>222</v>
      </c>
      <c r="Q185" s="127"/>
      <c r="R185" s="175">
        <v>0</v>
      </c>
      <c r="S185" s="44"/>
      <c r="T185" s="44"/>
      <c r="U185" s="60"/>
    </row>
    <row r="186" spans="1:30" hidden="1" x14ac:dyDescent="0.2">
      <c r="A186" s="135"/>
      <c r="B186" s="127" t="s">
        <v>172</v>
      </c>
      <c r="C186" s="148" t="s">
        <v>116</v>
      </c>
      <c r="D186" s="127"/>
      <c r="E186" s="127"/>
      <c r="F186" s="127"/>
      <c r="G186" s="127"/>
      <c r="H186" s="127"/>
      <c r="I186" s="127"/>
      <c r="J186" s="127"/>
      <c r="K186" s="129"/>
      <c r="L186" s="129"/>
      <c r="M186" s="130"/>
      <c r="N186" s="127"/>
      <c r="O186" s="127"/>
      <c r="P186" s="137" t="s">
        <v>222</v>
      </c>
      <c r="Q186" s="127"/>
      <c r="R186" s="175">
        <v>0</v>
      </c>
      <c r="S186" s="48"/>
      <c r="T186" s="44"/>
      <c r="U186" s="60"/>
    </row>
    <row r="187" spans="1:30" s="48" customFormat="1" ht="12.75" hidden="1" customHeight="1" x14ac:dyDescent="0.2">
      <c r="A187" s="126"/>
      <c r="B187" s="127" t="s">
        <v>172</v>
      </c>
      <c r="C187" s="148" t="s">
        <v>118</v>
      </c>
      <c r="D187" s="127"/>
      <c r="E187" s="127"/>
      <c r="F187" s="127"/>
      <c r="G187" s="127"/>
      <c r="H187" s="127"/>
      <c r="I187" s="127"/>
      <c r="J187" s="127"/>
      <c r="K187" s="129"/>
      <c r="L187" s="129"/>
      <c r="M187" s="130"/>
      <c r="N187" s="127"/>
      <c r="O187" s="127"/>
      <c r="P187" s="137" t="s">
        <v>222</v>
      </c>
      <c r="Q187" s="127"/>
      <c r="R187" s="175">
        <v>0</v>
      </c>
      <c r="S187" s="155">
        <v>0</v>
      </c>
      <c r="T187" s="44"/>
      <c r="U187" s="60"/>
      <c r="V187" s="60"/>
      <c r="W187" s="60"/>
      <c r="X187" s="69"/>
      <c r="Y187" s="69"/>
      <c r="Z187" s="69"/>
      <c r="AA187" s="69"/>
      <c r="AB187" s="69"/>
      <c r="AC187" s="117"/>
      <c r="AD187" s="69"/>
    </row>
    <row r="188" spans="1:30" s="48" customFormat="1" ht="12.75" hidden="1" customHeight="1" x14ac:dyDescent="0.2">
      <c r="A188" s="135"/>
      <c r="B188" s="127"/>
      <c r="C188" s="139" t="s">
        <v>184</v>
      </c>
      <c r="D188" s="127"/>
      <c r="E188" s="127"/>
      <c r="F188" s="127"/>
      <c r="G188" s="127"/>
      <c r="H188" s="127"/>
      <c r="I188" s="127"/>
      <c r="J188" s="127"/>
      <c r="K188" s="129"/>
      <c r="L188" s="129"/>
      <c r="M188" s="130"/>
      <c r="N188" s="127"/>
      <c r="O188" s="127"/>
      <c r="P188" s="136" t="s">
        <v>222</v>
      </c>
      <c r="Q188" s="127"/>
      <c r="R188" s="175">
        <v>0</v>
      </c>
      <c r="S188" s="44"/>
      <c r="T188" s="44"/>
      <c r="U188" s="60"/>
      <c r="V188" s="60"/>
      <c r="W188" s="60"/>
      <c r="X188" s="69"/>
      <c r="Y188" s="69"/>
      <c r="Z188" s="69"/>
      <c r="AA188" s="69"/>
      <c r="AB188" s="69"/>
      <c r="AC188" s="117"/>
      <c r="AD188" s="69"/>
    </row>
    <row r="189" spans="1:30" hidden="1" x14ac:dyDescent="0.2">
      <c r="A189" s="126"/>
      <c r="B189" s="127"/>
      <c r="C189" s="131" t="s">
        <v>206</v>
      </c>
      <c r="D189" s="131"/>
      <c r="E189" s="127"/>
      <c r="F189" s="127"/>
      <c r="G189" s="127"/>
      <c r="H189" s="127"/>
      <c r="I189" s="127"/>
      <c r="J189" s="127"/>
      <c r="K189" s="127"/>
      <c r="L189" s="127"/>
      <c r="M189" s="127"/>
      <c r="N189" s="127"/>
      <c r="O189" s="127"/>
      <c r="P189" s="127"/>
      <c r="Q189" s="127"/>
      <c r="R189" s="181">
        <v>0</v>
      </c>
      <c r="S189" s="44">
        <v>0</v>
      </c>
      <c r="T189" s="44"/>
      <c r="U189" s="60"/>
    </row>
    <row r="190" spans="1:30" hidden="1" x14ac:dyDescent="0.2">
      <c r="C190" s="2" t="s">
        <v>51</v>
      </c>
      <c r="P190" s="104" t="s">
        <v>35</v>
      </c>
      <c r="R190" s="182"/>
      <c r="S190" s="38"/>
      <c r="T190" s="38"/>
    </row>
    <row r="191" spans="1:30" hidden="1" x14ac:dyDescent="0.2">
      <c r="C191" s="2" t="s">
        <v>121</v>
      </c>
      <c r="K191" s="17"/>
      <c r="N191" s="48"/>
      <c r="P191" s="136" t="s">
        <v>222</v>
      </c>
      <c r="R191" s="175">
        <v>0</v>
      </c>
      <c r="S191" s="44">
        <v>0</v>
      </c>
    </row>
    <row r="192" spans="1:30" hidden="1" x14ac:dyDescent="0.2">
      <c r="C192" s="2" t="s">
        <v>85</v>
      </c>
      <c r="K192" s="17"/>
      <c r="N192" s="48"/>
      <c r="P192" s="137" t="s">
        <v>222</v>
      </c>
      <c r="R192" s="175">
        <v>0</v>
      </c>
      <c r="S192" s="50">
        <v>0</v>
      </c>
      <c r="T192" s="50">
        <v>0</v>
      </c>
      <c r="U192" s="64">
        <v>0</v>
      </c>
      <c r="V192" s="64">
        <v>0</v>
      </c>
      <c r="W192" s="64">
        <v>0</v>
      </c>
    </row>
    <row r="193" spans="1:29" hidden="1" x14ac:dyDescent="0.2">
      <c r="C193" s="2" t="s">
        <v>86</v>
      </c>
      <c r="K193" s="17"/>
      <c r="N193" s="48"/>
      <c r="P193" s="137" t="s">
        <v>222</v>
      </c>
      <c r="R193" s="175">
        <v>0</v>
      </c>
      <c r="S193" s="50">
        <v>0</v>
      </c>
      <c r="T193" s="50">
        <v>0</v>
      </c>
      <c r="U193" s="64">
        <v>0</v>
      </c>
      <c r="V193" s="64">
        <v>0</v>
      </c>
      <c r="W193" s="64">
        <v>0</v>
      </c>
    </row>
    <row r="194" spans="1:29" hidden="1" x14ac:dyDescent="0.2">
      <c r="C194" s="2" t="s">
        <v>87</v>
      </c>
      <c r="K194" s="17"/>
      <c r="N194" s="48"/>
      <c r="P194" s="137" t="s">
        <v>222</v>
      </c>
      <c r="R194" s="175">
        <v>0</v>
      </c>
      <c r="S194" s="50">
        <v>0</v>
      </c>
      <c r="T194" s="50">
        <v>0</v>
      </c>
      <c r="U194" s="64">
        <v>0</v>
      </c>
      <c r="V194" s="64">
        <v>0</v>
      </c>
      <c r="W194" s="64">
        <v>0</v>
      </c>
    </row>
    <row r="195" spans="1:29" hidden="1" x14ac:dyDescent="0.2">
      <c r="C195" s="2" t="s">
        <v>88</v>
      </c>
      <c r="K195" s="17"/>
      <c r="N195" s="48"/>
      <c r="P195" s="137" t="s">
        <v>222</v>
      </c>
      <c r="R195" s="175">
        <v>0</v>
      </c>
      <c r="S195" s="50">
        <v>0</v>
      </c>
      <c r="T195" s="50">
        <v>0</v>
      </c>
      <c r="U195" s="64">
        <v>0</v>
      </c>
      <c r="V195" s="64">
        <v>0</v>
      </c>
      <c r="W195" s="64">
        <v>0</v>
      </c>
    </row>
    <row r="196" spans="1:29" hidden="1" x14ac:dyDescent="0.2">
      <c r="C196" s="2" t="s">
        <v>123</v>
      </c>
      <c r="K196" s="17"/>
      <c r="N196" s="48"/>
      <c r="P196" s="137" t="s">
        <v>222</v>
      </c>
      <c r="R196" s="175">
        <v>0</v>
      </c>
      <c r="S196" s="44">
        <v>0</v>
      </c>
      <c r="T196" s="48"/>
    </row>
    <row r="197" spans="1:29" hidden="1" x14ac:dyDescent="0.2">
      <c r="C197" s="2" t="s">
        <v>124</v>
      </c>
      <c r="K197" s="17"/>
      <c r="N197" s="48"/>
      <c r="P197" s="137" t="s">
        <v>222</v>
      </c>
      <c r="R197" s="175">
        <v>0</v>
      </c>
      <c r="S197" s="44">
        <v>0</v>
      </c>
    </row>
    <row r="198" spans="1:29" hidden="1" x14ac:dyDescent="0.2">
      <c r="C198" s="2" t="s">
        <v>164</v>
      </c>
      <c r="K198" s="17"/>
      <c r="P198" s="137" t="s">
        <v>222</v>
      </c>
      <c r="R198" s="175">
        <v>0</v>
      </c>
      <c r="S198" s="44">
        <v>0</v>
      </c>
    </row>
    <row r="199" spans="1:29" hidden="1" x14ac:dyDescent="0.2">
      <c r="C199" s="48" t="s">
        <v>208</v>
      </c>
      <c r="K199" s="17"/>
      <c r="N199" s="48"/>
      <c r="P199" s="137" t="s">
        <v>222</v>
      </c>
      <c r="R199" s="175">
        <v>0</v>
      </c>
      <c r="S199" s="44">
        <v>0</v>
      </c>
    </row>
    <row r="200" spans="1:29" hidden="1" x14ac:dyDescent="0.2">
      <c r="K200" s="17"/>
      <c r="P200" s="138" t="s">
        <v>222</v>
      </c>
      <c r="R200" s="65"/>
    </row>
    <row r="201" spans="1:29" hidden="1" x14ac:dyDescent="0.2">
      <c r="K201" s="17"/>
      <c r="AC201" s="69"/>
    </row>
    <row r="202" spans="1:29" ht="12.75" hidden="1" customHeight="1" x14ac:dyDescent="0.2">
      <c r="A202" s="241" t="s">
        <v>20</v>
      </c>
      <c r="B202" s="245" t="s">
        <v>44</v>
      </c>
      <c r="C202" s="243" t="s">
        <v>19</v>
      </c>
      <c r="D202" s="241" t="s">
        <v>170</v>
      </c>
      <c r="E202" s="254" t="s">
        <v>21</v>
      </c>
      <c r="F202" s="254"/>
      <c r="G202" s="254"/>
      <c r="H202" s="254"/>
      <c r="I202" s="254"/>
      <c r="J202" s="254" t="s">
        <v>23</v>
      </c>
      <c r="K202" s="254"/>
      <c r="L202" s="20"/>
      <c r="M202" s="20"/>
      <c r="N202" s="254" t="s">
        <v>42</v>
      </c>
      <c r="O202" s="254"/>
      <c r="P202" s="254"/>
      <c r="Q202" s="241" t="s">
        <v>38</v>
      </c>
      <c r="R202" s="245" t="s">
        <v>39</v>
      </c>
      <c r="S202" s="48"/>
      <c r="T202" s="48"/>
    </row>
    <row r="203" spans="1:29" ht="35.25" hidden="1" customHeight="1" x14ac:dyDescent="0.2">
      <c r="A203" s="242"/>
      <c r="B203" s="245"/>
      <c r="C203" s="243"/>
      <c r="D203" s="242"/>
      <c r="E203" s="5"/>
      <c r="F203" s="5"/>
      <c r="G203" s="57" t="s">
        <v>37</v>
      </c>
      <c r="H203" s="57"/>
      <c r="I203" s="57"/>
      <c r="J203" s="57" t="s">
        <v>24</v>
      </c>
      <c r="K203" s="57" t="s">
        <v>14</v>
      </c>
      <c r="L203" s="95" t="s">
        <v>185</v>
      </c>
      <c r="M203" s="57" t="s">
        <v>45</v>
      </c>
      <c r="N203" s="57" t="s">
        <v>40</v>
      </c>
      <c r="O203" s="58" t="s">
        <v>33</v>
      </c>
      <c r="P203" s="57" t="s">
        <v>41</v>
      </c>
      <c r="Q203" s="242"/>
      <c r="R203" s="245"/>
      <c r="S203" s="4" t="s">
        <v>192</v>
      </c>
      <c r="T203" s="4" t="s">
        <v>189</v>
      </c>
      <c r="U203" s="88" t="s">
        <v>193</v>
      </c>
      <c r="V203" s="90"/>
      <c r="W203" s="90"/>
      <c r="X203" s="91"/>
      <c r="Y203" s="91"/>
      <c r="AA203" s="91"/>
    </row>
    <row r="204" spans="1:29" hidden="1" x14ac:dyDescent="0.2">
      <c r="A204" s="94"/>
      <c r="B204" s="1"/>
      <c r="C204" s="1"/>
      <c r="D204" s="1" t="s">
        <v>171</v>
      </c>
      <c r="E204" s="1"/>
      <c r="F204" s="1"/>
      <c r="G204" s="1" t="s">
        <v>34</v>
      </c>
      <c r="H204" s="1"/>
      <c r="I204" s="1"/>
      <c r="J204" s="1"/>
      <c r="K204" s="1"/>
      <c r="L204" s="1"/>
      <c r="M204" s="1" t="s">
        <v>46</v>
      </c>
      <c r="N204" s="1"/>
      <c r="O204" s="1"/>
      <c r="P204" s="1"/>
      <c r="Q204" s="9"/>
      <c r="R204" s="175"/>
      <c r="S204" s="152">
        <v>0</v>
      </c>
      <c r="T204" s="152">
        <v>0</v>
      </c>
      <c r="U204" s="152">
        <v>1</v>
      </c>
      <c r="V204" s="59" t="s">
        <v>191</v>
      </c>
      <c r="W204" s="66"/>
    </row>
    <row r="205" spans="1:29" hidden="1" x14ac:dyDescent="0.2">
      <c r="A205" s="94"/>
      <c r="B205" s="1"/>
      <c r="C205" s="6" t="s">
        <v>77</v>
      </c>
      <c r="D205" s="6"/>
      <c r="E205" s="1"/>
      <c r="F205" s="1"/>
      <c r="G205" s="1"/>
      <c r="H205" s="1"/>
      <c r="I205" s="1"/>
      <c r="J205" s="1"/>
      <c r="K205" s="1"/>
      <c r="L205" s="1"/>
      <c r="M205" s="1"/>
      <c r="N205" s="1"/>
      <c r="O205" s="1"/>
      <c r="P205" s="1"/>
      <c r="Q205" s="9"/>
      <c r="R205" s="175"/>
      <c r="S205" s="153">
        <v>1</v>
      </c>
      <c r="T205" s="153">
        <v>2</v>
      </c>
      <c r="U205" s="154">
        <v>3</v>
      </c>
      <c r="V205" s="154">
        <v>4</v>
      </c>
      <c r="W205" s="154">
        <v>5</v>
      </c>
      <c r="X205" s="150">
        <v>1</v>
      </c>
      <c r="Y205" s="150">
        <v>2</v>
      </c>
      <c r="Z205" s="150">
        <v>3</v>
      </c>
      <c r="AA205" s="150">
        <v>4</v>
      </c>
      <c r="AB205" s="150">
        <v>5</v>
      </c>
    </row>
    <row r="206" spans="1:29" hidden="1" x14ac:dyDescent="0.2">
      <c r="A206" s="94"/>
      <c r="B206" s="1"/>
      <c r="C206" s="14" t="s">
        <v>82</v>
      </c>
      <c r="D206" s="14"/>
      <c r="E206" s="1"/>
      <c r="F206" s="1"/>
      <c r="G206" s="1"/>
      <c r="H206" s="1"/>
      <c r="I206" s="1"/>
      <c r="J206" s="1"/>
      <c r="K206" s="1"/>
      <c r="L206" s="1"/>
      <c r="M206" s="1"/>
      <c r="N206" s="1"/>
      <c r="O206" s="1"/>
      <c r="P206" s="1"/>
      <c r="Q206" s="1"/>
      <c r="R206" s="175">
        <v>0</v>
      </c>
      <c r="S206" s="151">
        <v>33</v>
      </c>
      <c r="T206" s="151">
        <v>55</v>
      </c>
      <c r="U206" s="151">
        <v>3.8</v>
      </c>
      <c r="V206" s="151">
        <v>4</v>
      </c>
      <c r="W206" s="151">
        <v>4.2</v>
      </c>
      <c r="X206" s="157">
        <v>0.02</v>
      </c>
      <c r="Y206" s="157">
        <v>3.9E-2</v>
      </c>
      <c r="Z206" s="157">
        <v>7.0000000000000007E-2</v>
      </c>
      <c r="AA206" s="157">
        <v>2.5999999999999999E-2</v>
      </c>
      <c r="AB206" s="157">
        <v>7.4999999999999997E-2</v>
      </c>
    </row>
    <row r="207" spans="1:29" hidden="1" x14ac:dyDescent="0.2">
      <c r="A207" s="94" t="s">
        <v>222</v>
      </c>
      <c r="B207" s="45" t="s">
        <v>222</v>
      </c>
      <c r="C207" s="39"/>
      <c r="D207" s="39"/>
      <c r="E207" s="45"/>
      <c r="F207" s="45"/>
      <c r="G207" s="41"/>
      <c r="H207" s="45"/>
      <c r="I207" s="45"/>
      <c r="J207" s="45" t="s">
        <v>222</v>
      </c>
      <c r="K207" s="51"/>
      <c r="L207" s="45">
        <v>0</v>
      </c>
      <c r="M207" s="45" t="s">
        <v>222</v>
      </c>
      <c r="N207" s="45" t="s">
        <v>222</v>
      </c>
      <c r="O207" s="1">
        <v>1</v>
      </c>
      <c r="P207" s="35"/>
      <c r="Q207" s="10" t="s">
        <v>222</v>
      </c>
      <c r="R207" s="175">
        <v>0</v>
      </c>
      <c r="S207" s="50"/>
      <c r="T207" s="50"/>
      <c r="U207" s="64"/>
      <c r="V207" s="64"/>
      <c r="W207" s="64">
        <v>0</v>
      </c>
      <c r="X207" s="63">
        <v>0</v>
      </c>
      <c r="Y207" s="63">
        <v>0</v>
      </c>
      <c r="Z207" s="63">
        <v>0</v>
      </c>
      <c r="AA207" s="63">
        <v>0</v>
      </c>
      <c r="AB207" s="63">
        <v>0</v>
      </c>
    </row>
    <row r="208" spans="1:29" hidden="1" x14ac:dyDescent="0.2">
      <c r="A208" s="94" t="s">
        <v>222</v>
      </c>
      <c r="B208" s="45" t="s">
        <v>222</v>
      </c>
      <c r="C208" s="39"/>
      <c r="D208" s="39"/>
      <c r="E208" s="45"/>
      <c r="F208" s="45"/>
      <c r="G208" s="41"/>
      <c r="H208" s="45"/>
      <c r="I208" s="45"/>
      <c r="J208" s="45" t="s">
        <v>222</v>
      </c>
      <c r="K208" s="51"/>
      <c r="L208" s="45">
        <v>0</v>
      </c>
      <c r="M208" s="45" t="s">
        <v>222</v>
      </c>
      <c r="N208" s="45" t="s">
        <v>222</v>
      </c>
      <c r="O208" s="1">
        <v>1</v>
      </c>
      <c r="P208" s="35"/>
      <c r="Q208" s="10" t="s">
        <v>222</v>
      </c>
      <c r="R208" s="175">
        <v>0</v>
      </c>
      <c r="S208" s="50"/>
      <c r="T208" s="50"/>
      <c r="U208" s="64"/>
      <c r="V208" s="64"/>
      <c r="W208" s="64">
        <v>0</v>
      </c>
      <c r="X208" s="63">
        <v>0</v>
      </c>
      <c r="Y208" s="63">
        <v>0</v>
      </c>
      <c r="Z208" s="63">
        <v>0</v>
      </c>
      <c r="AA208" s="63">
        <v>0</v>
      </c>
      <c r="AB208" s="63">
        <v>0</v>
      </c>
    </row>
    <row r="209" spans="1:30" hidden="1" x14ac:dyDescent="0.2">
      <c r="A209" s="94"/>
      <c r="B209" s="1"/>
      <c r="C209" s="14" t="s">
        <v>198</v>
      </c>
      <c r="D209" s="14"/>
      <c r="E209" s="1"/>
      <c r="F209" s="1"/>
      <c r="G209" s="1"/>
      <c r="H209" s="1"/>
      <c r="I209" s="1"/>
      <c r="J209" s="1"/>
      <c r="K209" s="116"/>
      <c r="L209" s="1"/>
      <c r="M209" s="1"/>
      <c r="N209" s="1"/>
      <c r="O209" s="1"/>
      <c r="P209" s="1"/>
      <c r="Q209" s="1"/>
      <c r="R209" s="175">
        <v>0</v>
      </c>
      <c r="S209" s="65"/>
      <c r="T209" s="65"/>
      <c r="U209" s="66"/>
      <c r="V209" s="66"/>
      <c r="W209" s="66"/>
    </row>
    <row r="210" spans="1:30" hidden="1" x14ac:dyDescent="0.2">
      <c r="A210" s="94" t="s">
        <v>222</v>
      </c>
      <c r="B210" s="1" t="s">
        <v>222</v>
      </c>
      <c r="C210" s="27"/>
      <c r="D210" s="27"/>
      <c r="E210" s="1"/>
      <c r="F210" s="1"/>
      <c r="G210" s="41"/>
      <c r="H210" s="1"/>
      <c r="I210" s="1"/>
      <c r="J210" s="45" t="s">
        <v>222</v>
      </c>
      <c r="K210" s="51"/>
      <c r="L210" s="1">
        <v>0</v>
      </c>
      <c r="M210" s="1" t="s">
        <v>222</v>
      </c>
      <c r="N210" s="1" t="s">
        <v>222</v>
      </c>
      <c r="O210" s="1">
        <v>1</v>
      </c>
      <c r="P210" s="35"/>
      <c r="Q210" s="1" t="s">
        <v>222</v>
      </c>
      <c r="R210" s="180">
        <v>0</v>
      </c>
      <c r="S210" s="50">
        <v>0</v>
      </c>
      <c r="T210" s="50">
        <v>0</v>
      </c>
      <c r="U210" s="64">
        <v>0</v>
      </c>
      <c r="V210" s="64">
        <v>0</v>
      </c>
      <c r="W210" s="64">
        <v>0</v>
      </c>
      <c r="X210" s="68">
        <v>0</v>
      </c>
      <c r="Y210" s="68">
        <v>0</v>
      </c>
      <c r="Z210" s="68">
        <v>0</v>
      </c>
      <c r="AA210" s="68">
        <v>0</v>
      </c>
      <c r="AB210" s="68">
        <v>0</v>
      </c>
      <c r="AC210" s="166">
        <v>0</v>
      </c>
      <c r="AD210" s="69">
        <v>0.36080000000000001</v>
      </c>
    </row>
    <row r="211" spans="1:30" hidden="1" x14ac:dyDescent="0.2">
      <c r="A211" s="94" t="s">
        <v>222</v>
      </c>
      <c r="B211" s="45" t="s">
        <v>222</v>
      </c>
      <c r="C211" s="27"/>
      <c r="D211" s="27"/>
      <c r="E211" s="1"/>
      <c r="F211" s="1"/>
      <c r="G211" s="28"/>
      <c r="H211" s="1"/>
      <c r="I211" s="1"/>
      <c r="J211" s="37" t="s">
        <v>222</v>
      </c>
      <c r="K211" s="51"/>
      <c r="L211" s="1">
        <v>0</v>
      </c>
      <c r="M211" s="1" t="s">
        <v>222</v>
      </c>
      <c r="N211" s="1" t="s">
        <v>222</v>
      </c>
      <c r="O211" s="1">
        <v>1</v>
      </c>
      <c r="P211" s="35"/>
      <c r="Q211" s="1" t="s">
        <v>222</v>
      </c>
      <c r="R211" s="180">
        <v>0</v>
      </c>
      <c r="S211" s="50">
        <v>0</v>
      </c>
      <c r="T211" s="50">
        <v>0</v>
      </c>
      <c r="U211" s="64">
        <v>0</v>
      </c>
      <c r="V211" s="64">
        <v>0</v>
      </c>
      <c r="W211" s="64">
        <v>0</v>
      </c>
      <c r="X211" s="68">
        <v>0</v>
      </c>
      <c r="Y211" s="68">
        <v>0</v>
      </c>
      <c r="Z211" s="68">
        <v>0</v>
      </c>
      <c r="AA211" s="68">
        <v>0</v>
      </c>
      <c r="AB211" s="68">
        <v>0</v>
      </c>
      <c r="AC211" s="166">
        <v>0</v>
      </c>
      <c r="AD211" s="69">
        <v>0.36080000000000001</v>
      </c>
    </row>
    <row r="212" spans="1:30" s="48" customFormat="1" hidden="1" x14ac:dyDescent="0.2">
      <c r="A212" s="147"/>
      <c r="B212" s="45"/>
      <c r="C212" s="14" t="s">
        <v>199</v>
      </c>
      <c r="D212" s="14"/>
      <c r="E212" s="45"/>
      <c r="F212" s="45"/>
      <c r="G212" s="45"/>
      <c r="H212" s="45"/>
      <c r="I212" s="45"/>
      <c r="J212" s="45"/>
      <c r="K212" s="116"/>
      <c r="L212" s="45"/>
      <c r="M212" s="45"/>
      <c r="N212" s="45"/>
      <c r="O212" s="45"/>
      <c r="P212" s="45"/>
      <c r="Q212" s="45"/>
      <c r="R212" s="175">
        <v>0</v>
      </c>
      <c r="S212" s="65"/>
      <c r="T212" s="65"/>
      <c r="U212" s="66"/>
      <c r="V212" s="66"/>
      <c r="W212" s="66"/>
      <c r="X212" s="69"/>
      <c r="Y212" s="69"/>
      <c r="Z212" s="69"/>
      <c r="AA212" s="69"/>
      <c r="AB212" s="69"/>
      <c r="AC212" s="166"/>
      <c r="AD212" s="117"/>
    </row>
    <row r="213" spans="1:30" hidden="1" x14ac:dyDescent="0.2">
      <c r="A213" s="94" t="s">
        <v>222</v>
      </c>
      <c r="B213" s="45" t="s">
        <v>222</v>
      </c>
      <c r="C213" s="27"/>
      <c r="D213" s="27"/>
      <c r="E213" s="1"/>
      <c r="F213" s="1"/>
      <c r="G213" s="28"/>
      <c r="H213" s="1"/>
      <c r="I213" s="1"/>
      <c r="J213" s="37" t="s">
        <v>222</v>
      </c>
      <c r="K213" s="51"/>
      <c r="L213" s="1">
        <v>0</v>
      </c>
      <c r="M213" s="1" t="s">
        <v>222</v>
      </c>
      <c r="N213" s="1" t="s">
        <v>222</v>
      </c>
      <c r="O213" s="1">
        <v>1</v>
      </c>
      <c r="P213" s="35"/>
      <c r="Q213" s="1" t="s">
        <v>222</v>
      </c>
      <c r="R213" s="180">
        <v>0</v>
      </c>
      <c r="S213" s="50">
        <v>0</v>
      </c>
      <c r="T213" s="50">
        <v>0</v>
      </c>
      <c r="U213" s="64">
        <v>0</v>
      </c>
      <c r="V213" s="64">
        <v>0</v>
      </c>
      <c r="W213" s="64">
        <v>0</v>
      </c>
      <c r="X213" s="68">
        <v>0</v>
      </c>
      <c r="Y213" s="68">
        <v>0</v>
      </c>
      <c r="Z213" s="68">
        <v>0</v>
      </c>
      <c r="AA213" s="68">
        <v>0</v>
      </c>
      <c r="AB213" s="68">
        <v>0</v>
      </c>
      <c r="AC213" s="166">
        <v>0</v>
      </c>
      <c r="AD213" s="69">
        <v>0.36080000000000001</v>
      </c>
    </row>
    <row r="214" spans="1:30" hidden="1" x14ac:dyDescent="0.2">
      <c r="A214" s="94" t="s">
        <v>222</v>
      </c>
      <c r="B214" s="45" t="s">
        <v>222</v>
      </c>
      <c r="C214" s="27"/>
      <c r="D214" s="39"/>
      <c r="E214" s="1"/>
      <c r="F214" s="1"/>
      <c r="G214" s="41"/>
      <c r="H214" s="1"/>
      <c r="I214" s="1"/>
      <c r="J214" s="45" t="s">
        <v>222</v>
      </c>
      <c r="K214" s="51"/>
      <c r="L214" s="1">
        <v>0</v>
      </c>
      <c r="M214" s="1" t="s">
        <v>222</v>
      </c>
      <c r="N214" s="1" t="s">
        <v>222</v>
      </c>
      <c r="O214" s="1">
        <v>1</v>
      </c>
      <c r="P214" s="42"/>
      <c r="Q214" s="1" t="s">
        <v>222</v>
      </c>
      <c r="R214" s="180">
        <v>0</v>
      </c>
      <c r="S214" s="50">
        <v>0</v>
      </c>
      <c r="T214" s="50">
        <v>0</v>
      </c>
      <c r="U214" s="64">
        <v>0</v>
      </c>
      <c r="V214" s="64">
        <v>0</v>
      </c>
      <c r="W214" s="64">
        <v>0</v>
      </c>
      <c r="X214" s="68">
        <v>0</v>
      </c>
      <c r="Y214" s="68">
        <v>0</v>
      </c>
      <c r="Z214" s="68">
        <v>0</v>
      </c>
      <c r="AA214" s="68">
        <v>0</v>
      </c>
      <c r="AB214" s="68">
        <v>0</v>
      </c>
      <c r="AC214" s="166">
        <v>0</v>
      </c>
      <c r="AD214" s="69">
        <v>0.36080000000000001</v>
      </c>
    </row>
    <row r="215" spans="1:30" s="48" customFormat="1" ht="14.25" hidden="1" customHeight="1" x14ac:dyDescent="0.2">
      <c r="A215" s="94"/>
      <c r="B215" s="45"/>
      <c r="C215" s="14" t="s">
        <v>200</v>
      </c>
      <c r="D215" s="14"/>
      <c r="E215" s="45"/>
      <c r="F215" s="45"/>
      <c r="G215" s="45"/>
      <c r="H215" s="45"/>
      <c r="I215" s="45"/>
      <c r="J215" s="45"/>
      <c r="K215" s="45"/>
      <c r="L215" s="45"/>
      <c r="M215" s="45"/>
      <c r="N215" s="45"/>
      <c r="O215" s="45"/>
      <c r="P215" s="45"/>
      <c r="Q215" s="45"/>
      <c r="R215" s="175">
        <v>0</v>
      </c>
      <c r="S215" s="65"/>
      <c r="T215" s="65"/>
      <c r="U215" s="66"/>
      <c r="V215" s="66"/>
      <c r="W215" s="66"/>
      <c r="X215" s="69"/>
      <c r="Y215" s="69"/>
      <c r="Z215" s="69"/>
      <c r="AA215" s="69"/>
      <c r="AB215" s="69"/>
      <c r="AC215" s="166"/>
      <c r="AD215" s="117"/>
    </row>
    <row r="216" spans="1:30" s="48" customFormat="1" hidden="1" x14ac:dyDescent="0.2">
      <c r="A216" s="94"/>
      <c r="B216" s="45" t="s">
        <v>222</v>
      </c>
      <c r="C216" s="39"/>
      <c r="D216" s="39"/>
      <c r="E216" s="45"/>
      <c r="F216" s="45"/>
      <c r="G216" s="41"/>
      <c r="H216" s="45"/>
      <c r="I216" s="45"/>
      <c r="J216" s="45" t="s">
        <v>222</v>
      </c>
      <c r="K216" s="51"/>
      <c r="L216" s="45">
        <v>0</v>
      </c>
      <c r="M216" s="45" t="s">
        <v>222</v>
      </c>
      <c r="N216" s="45" t="s">
        <v>222</v>
      </c>
      <c r="O216" s="45">
        <v>1</v>
      </c>
      <c r="P216" s="42"/>
      <c r="Q216" s="45" t="s">
        <v>222</v>
      </c>
      <c r="R216" s="180">
        <v>0</v>
      </c>
      <c r="S216" s="50">
        <v>0</v>
      </c>
      <c r="T216" s="50">
        <v>0</v>
      </c>
      <c r="U216" s="64">
        <v>0</v>
      </c>
      <c r="V216" s="64">
        <v>0</v>
      </c>
      <c r="W216" s="64">
        <v>0</v>
      </c>
      <c r="X216" s="68">
        <v>0</v>
      </c>
      <c r="Y216" s="68">
        <v>0</v>
      </c>
      <c r="Z216" s="68">
        <v>0</v>
      </c>
      <c r="AA216" s="68">
        <v>0</v>
      </c>
      <c r="AB216" s="68">
        <v>0</v>
      </c>
      <c r="AC216" s="166">
        <v>0</v>
      </c>
      <c r="AD216" s="69">
        <v>0.36080000000000001</v>
      </c>
    </row>
    <row r="217" spans="1:30" s="48" customFormat="1" hidden="1" x14ac:dyDescent="0.2">
      <c r="A217" s="94"/>
      <c r="B217" s="45" t="s">
        <v>222</v>
      </c>
      <c r="C217" s="39"/>
      <c r="D217" s="39"/>
      <c r="E217" s="45"/>
      <c r="F217" s="45"/>
      <c r="G217" s="41"/>
      <c r="H217" s="45"/>
      <c r="I217" s="45"/>
      <c r="J217" s="45" t="s">
        <v>222</v>
      </c>
      <c r="K217" s="51"/>
      <c r="L217" s="45">
        <v>0</v>
      </c>
      <c r="M217" s="45" t="s">
        <v>222</v>
      </c>
      <c r="N217" s="45" t="s">
        <v>222</v>
      </c>
      <c r="O217" s="45">
        <v>1</v>
      </c>
      <c r="P217" s="42"/>
      <c r="Q217" s="45" t="s">
        <v>222</v>
      </c>
      <c r="R217" s="180">
        <v>0</v>
      </c>
      <c r="S217" s="50">
        <v>0</v>
      </c>
      <c r="T217" s="50">
        <v>0</v>
      </c>
      <c r="U217" s="64">
        <v>0</v>
      </c>
      <c r="V217" s="64">
        <v>0</v>
      </c>
      <c r="W217" s="64">
        <v>0</v>
      </c>
      <c r="X217" s="68">
        <v>0</v>
      </c>
      <c r="Y217" s="68">
        <v>0</v>
      </c>
      <c r="Z217" s="68">
        <v>0</v>
      </c>
      <c r="AA217" s="68">
        <v>0</v>
      </c>
      <c r="AB217" s="68">
        <v>0</v>
      </c>
      <c r="AC217" s="166">
        <v>0</v>
      </c>
      <c r="AD217" s="69">
        <v>0.36080000000000001</v>
      </c>
    </row>
    <row r="218" spans="1:30" s="48" customFormat="1" ht="14.25" hidden="1" customHeight="1" x14ac:dyDescent="0.2">
      <c r="A218" s="147"/>
      <c r="B218" s="45"/>
      <c r="C218" s="14" t="s">
        <v>201</v>
      </c>
      <c r="D218" s="14"/>
      <c r="E218" s="45"/>
      <c r="F218" s="45"/>
      <c r="G218" s="45"/>
      <c r="H218" s="45"/>
      <c r="I218" s="45"/>
      <c r="J218" s="45"/>
      <c r="K218" s="45"/>
      <c r="L218" s="45"/>
      <c r="M218" s="45"/>
      <c r="N218" s="45"/>
      <c r="O218" s="45"/>
      <c r="P218" s="45"/>
      <c r="Q218" s="45"/>
      <c r="R218" s="175">
        <v>0</v>
      </c>
      <c r="S218" s="65"/>
      <c r="T218" s="65"/>
      <c r="U218" s="66"/>
      <c r="V218" s="66"/>
      <c r="W218" s="66"/>
      <c r="X218" s="69"/>
      <c r="Y218" s="69"/>
      <c r="Z218" s="69"/>
      <c r="AA218" s="69"/>
      <c r="AB218" s="69"/>
      <c r="AC218" s="166"/>
      <c r="AD218" s="117"/>
    </row>
    <row r="219" spans="1:30" s="48" customFormat="1" hidden="1" x14ac:dyDescent="0.2">
      <c r="A219" s="94"/>
      <c r="B219" s="45" t="s">
        <v>222</v>
      </c>
      <c r="C219" s="39"/>
      <c r="D219" s="39"/>
      <c r="E219" s="45"/>
      <c r="F219" s="45"/>
      <c r="G219" s="41"/>
      <c r="H219" s="45"/>
      <c r="I219" s="45"/>
      <c r="J219" s="45" t="s">
        <v>222</v>
      </c>
      <c r="K219" s="51"/>
      <c r="L219" s="45">
        <v>0</v>
      </c>
      <c r="M219" s="45" t="s">
        <v>222</v>
      </c>
      <c r="N219" s="45" t="s">
        <v>222</v>
      </c>
      <c r="O219" s="45">
        <v>1</v>
      </c>
      <c r="P219" s="42"/>
      <c r="Q219" s="45" t="s">
        <v>222</v>
      </c>
      <c r="R219" s="180">
        <v>0</v>
      </c>
      <c r="S219" s="50">
        <v>0</v>
      </c>
      <c r="T219" s="50">
        <v>0</v>
      </c>
      <c r="U219" s="64">
        <v>0</v>
      </c>
      <c r="V219" s="64">
        <v>0</v>
      </c>
      <c r="W219" s="64">
        <v>0</v>
      </c>
      <c r="X219" s="68">
        <v>0</v>
      </c>
      <c r="Y219" s="68">
        <v>0</v>
      </c>
      <c r="Z219" s="68">
        <v>0</v>
      </c>
      <c r="AA219" s="68">
        <v>0</v>
      </c>
      <c r="AB219" s="68">
        <v>0</v>
      </c>
      <c r="AC219" s="166">
        <v>0</v>
      </c>
      <c r="AD219" s="69">
        <v>0.36080000000000001</v>
      </c>
    </row>
    <row r="220" spans="1:30" s="48" customFormat="1" hidden="1" x14ac:dyDescent="0.2">
      <c r="A220" s="94"/>
      <c r="B220" s="45" t="s">
        <v>222</v>
      </c>
      <c r="C220" s="39"/>
      <c r="D220" s="39"/>
      <c r="E220" s="45"/>
      <c r="F220" s="45"/>
      <c r="G220" s="41"/>
      <c r="H220" s="45"/>
      <c r="I220" s="45"/>
      <c r="J220" s="45" t="s">
        <v>222</v>
      </c>
      <c r="K220" s="51"/>
      <c r="L220" s="45">
        <v>0</v>
      </c>
      <c r="M220" s="45" t="s">
        <v>222</v>
      </c>
      <c r="N220" s="45" t="s">
        <v>222</v>
      </c>
      <c r="O220" s="45">
        <v>1</v>
      </c>
      <c r="P220" s="42"/>
      <c r="Q220" s="45" t="s">
        <v>222</v>
      </c>
      <c r="R220" s="180">
        <v>0</v>
      </c>
      <c r="S220" s="50">
        <v>0</v>
      </c>
      <c r="T220" s="50">
        <v>0</v>
      </c>
      <c r="U220" s="64">
        <v>0</v>
      </c>
      <c r="V220" s="64">
        <v>0</v>
      </c>
      <c r="W220" s="64">
        <v>0</v>
      </c>
      <c r="X220" s="68">
        <v>0</v>
      </c>
      <c r="Y220" s="68">
        <v>0</v>
      </c>
      <c r="Z220" s="68">
        <v>0</v>
      </c>
      <c r="AA220" s="68">
        <v>0</v>
      </c>
      <c r="AB220" s="68">
        <v>0</v>
      </c>
      <c r="AC220" s="166">
        <v>0</v>
      </c>
      <c r="AD220" s="69">
        <v>0.36080000000000001</v>
      </c>
    </row>
    <row r="221" spans="1:30" s="55" customFormat="1" hidden="1" x14ac:dyDescent="0.2">
      <c r="A221" s="113" t="s">
        <v>66</v>
      </c>
      <c r="B221" s="52"/>
      <c r="C221" s="52" t="s">
        <v>115</v>
      </c>
      <c r="D221" s="53"/>
      <c r="E221" s="52"/>
      <c r="F221" s="52"/>
      <c r="G221" s="52"/>
      <c r="H221" s="52"/>
      <c r="I221" s="52"/>
      <c r="J221" s="52"/>
      <c r="K221" s="52"/>
      <c r="L221" s="53">
        <v>0</v>
      </c>
      <c r="M221" s="53">
        <v>20</v>
      </c>
      <c r="N221" s="52"/>
      <c r="O221" s="52"/>
      <c r="P221" s="52"/>
      <c r="Q221" s="56"/>
      <c r="R221" s="180">
        <v>0</v>
      </c>
      <c r="S221" s="67">
        <v>0</v>
      </c>
      <c r="T221" s="67">
        <v>0</v>
      </c>
      <c r="U221" s="67">
        <v>0</v>
      </c>
      <c r="V221" s="67">
        <v>0</v>
      </c>
      <c r="W221" s="67">
        <v>0</v>
      </c>
      <c r="X221" s="80">
        <v>0</v>
      </c>
      <c r="Y221" s="80">
        <v>0</v>
      </c>
      <c r="Z221" s="80">
        <v>0</v>
      </c>
      <c r="AA221" s="80">
        <v>0</v>
      </c>
      <c r="AB221" s="80">
        <v>0</v>
      </c>
    </row>
    <row r="222" spans="1:30" s="55" customFormat="1" hidden="1" x14ac:dyDescent="0.2">
      <c r="A222" s="113" t="s">
        <v>66</v>
      </c>
      <c r="B222" s="52"/>
      <c r="C222" s="52" t="s">
        <v>107</v>
      </c>
      <c r="D222" s="53"/>
      <c r="E222" s="52"/>
      <c r="F222" s="52"/>
      <c r="G222" s="52"/>
      <c r="H222" s="52"/>
      <c r="I222" s="52"/>
      <c r="J222" s="52"/>
      <c r="K222" s="52"/>
      <c r="L222" s="53">
        <v>35</v>
      </c>
      <c r="M222" s="53">
        <v>35</v>
      </c>
      <c r="N222" s="52"/>
      <c r="O222" s="52"/>
      <c r="P222" s="52"/>
      <c r="Q222" s="56"/>
      <c r="R222" s="180">
        <v>0</v>
      </c>
      <c r="S222" s="67">
        <v>0</v>
      </c>
      <c r="T222" s="67">
        <v>0</v>
      </c>
      <c r="U222" s="67">
        <v>0</v>
      </c>
      <c r="V222" s="67">
        <v>0</v>
      </c>
      <c r="W222" s="67">
        <v>0</v>
      </c>
      <c r="X222" s="80">
        <v>0</v>
      </c>
      <c r="Y222" s="80">
        <v>0</v>
      </c>
      <c r="Z222" s="80">
        <v>0</v>
      </c>
      <c r="AA222" s="80">
        <v>0</v>
      </c>
      <c r="AB222" s="80">
        <v>0</v>
      </c>
    </row>
    <row r="223" spans="1:30" s="55" customFormat="1" hidden="1" x14ac:dyDescent="0.2">
      <c r="A223" s="113" t="s">
        <v>66</v>
      </c>
      <c r="B223" s="52"/>
      <c r="C223" s="52" t="s">
        <v>108</v>
      </c>
      <c r="D223" s="53"/>
      <c r="E223" s="52"/>
      <c r="F223" s="52"/>
      <c r="G223" s="52"/>
      <c r="H223" s="52"/>
      <c r="I223" s="52"/>
      <c r="J223" s="52"/>
      <c r="K223" s="52"/>
      <c r="L223" s="53">
        <v>110</v>
      </c>
      <c r="M223" s="53">
        <v>220</v>
      </c>
      <c r="N223" s="52"/>
      <c r="O223" s="52"/>
      <c r="P223" s="52"/>
      <c r="Q223" s="56"/>
      <c r="R223" s="180">
        <v>0</v>
      </c>
      <c r="S223" s="67">
        <v>0</v>
      </c>
      <c r="T223" s="67">
        <v>0</v>
      </c>
      <c r="U223" s="67">
        <v>0</v>
      </c>
      <c r="V223" s="67">
        <v>0</v>
      </c>
      <c r="W223" s="67">
        <v>0</v>
      </c>
      <c r="X223" s="80">
        <v>0</v>
      </c>
      <c r="Y223" s="80">
        <v>0</v>
      </c>
      <c r="Z223" s="80">
        <v>0</v>
      </c>
      <c r="AA223" s="80">
        <v>0</v>
      </c>
      <c r="AB223" s="80">
        <v>0</v>
      </c>
    </row>
    <row r="224" spans="1:30" hidden="1" x14ac:dyDescent="0.2">
      <c r="A224" s="94"/>
      <c r="B224" s="1"/>
      <c r="C224" s="1" t="s">
        <v>109</v>
      </c>
      <c r="D224" s="14"/>
      <c r="E224" s="1"/>
      <c r="F224" s="1"/>
      <c r="G224" s="1"/>
      <c r="H224" s="1"/>
      <c r="I224" s="1"/>
      <c r="J224" s="1" t="s">
        <v>222</v>
      </c>
      <c r="K224" s="11">
        <v>0</v>
      </c>
      <c r="L224" s="1"/>
      <c r="M224" s="1"/>
      <c r="N224" s="1"/>
      <c r="O224" s="1"/>
      <c r="P224" s="1"/>
      <c r="Q224" s="1"/>
      <c r="R224" s="175">
        <v>0</v>
      </c>
      <c r="S224" s="81"/>
      <c r="T224" s="81"/>
      <c r="U224" s="66"/>
      <c r="V224" s="66"/>
      <c r="W224" s="66"/>
      <c r="AC224" s="69"/>
    </row>
    <row r="225" spans="1:32" ht="13.5" hidden="1" x14ac:dyDescent="0.25">
      <c r="A225" s="94"/>
      <c r="B225" s="1"/>
      <c r="C225" s="21" t="s">
        <v>174</v>
      </c>
      <c r="D225" s="260" t="s">
        <v>222</v>
      </c>
      <c r="E225" s="261"/>
      <c r="F225" s="262"/>
      <c r="G225" s="41" t="s">
        <v>190</v>
      </c>
      <c r="H225" s="1"/>
      <c r="I225" s="1"/>
      <c r="J225" s="1"/>
      <c r="K225" s="1"/>
      <c r="L225" s="1"/>
      <c r="M225" s="1"/>
      <c r="N225" s="1"/>
      <c r="O225" s="1"/>
      <c r="P225" s="1"/>
      <c r="Q225" s="1"/>
      <c r="R225" s="175">
        <v>0</v>
      </c>
      <c r="S225" s="81">
        <v>0</v>
      </c>
      <c r="T225" s="81">
        <v>0</v>
      </c>
      <c r="U225" s="66"/>
      <c r="V225" s="66"/>
      <c r="W225" s="66"/>
    </row>
    <row r="226" spans="1:32" s="48" customFormat="1" hidden="1" x14ac:dyDescent="0.2">
      <c r="A226" s="142"/>
      <c r="B226" s="45"/>
      <c r="C226" s="143"/>
      <c r="D226" s="14"/>
      <c r="E226" s="45"/>
      <c r="F226" s="45"/>
      <c r="G226" s="45"/>
      <c r="H226" s="45"/>
      <c r="I226" s="45"/>
      <c r="J226" s="45"/>
      <c r="K226" s="45"/>
      <c r="L226" s="45"/>
      <c r="M226" s="45"/>
      <c r="N226" s="45"/>
      <c r="O226" s="45"/>
      <c r="P226" s="45"/>
      <c r="Q226" s="45"/>
      <c r="R226" s="175">
        <v>0</v>
      </c>
      <c r="S226" s="81"/>
      <c r="T226" s="81"/>
      <c r="U226" s="66"/>
      <c r="V226" s="66"/>
      <c r="W226" s="66"/>
      <c r="X226" s="69"/>
      <c r="Y226" s="69"/>
      <c r="Z226" s="69"/>
      <c r="AA226" s="69"/>
      <c r="AB226" s="69"/>
      <c r="AC226" s="117"/>
      <c r="AD226" s="69"/>
    </row>
    <row r="227" spans="1:32" s="48" customFormat="1" hidden="1" x14ac:dyDescent="0.2">
      <c r="A227" s="142" t="s">
        <v>222</v>
      </c>
      <c r="B227" s="45" t="s">
        <v>222</v>
      </c>
      <c r="C227" s="39"/>
      <c r="D227" s="39"/>
      <c r="E227" s="45"/>
      <c r="F227" s="45"/>
      <c r="G227" s="41"/>
      <c r="H227" s="45"/>
      <c r="I227" s="45"/>
      <c r="J227" s="45" t="s">
        <v>222</v>
      </c>
      <c r="K227" s="51"/>
      <c r="L227" s="45">
        <v>0</v>
      </c>
      <c r="M227" s="45" t="s">
        <v>222</v>
      </c>
      <c r="N227" s="45" t="s">
        <v>222</v>
      </c>
      <c r="O227" s="45">
        <v>1</v>
      </c>
      <c r="P227" s="42"/>
      <c r="Q227" s="45" t="s">
        <v>222</v>
      </c>
      <c r="R227" s="175">
        <v>0</v>
      </c>
      <c r="S227" s="50">
        <v>0</v>
      </c>
      <c r="T227" s="77">
        <v>0</v>
      </c>
      <c r="U227" s="64">
        <v>0</v>
      </c>
      <c r="V227" s="64">
        <v>0</v>
      </c>
      <c r="W227" s="64">
        <v>0</v>
      </c>
      <c r="X227" s="68">
        <v>0</v>
      </c>
      <c r="Y227" s="68">
        <v>0</v>
      </c>
      <c r="Z227" s="68">
        <v>0</v>
      </c>
      <c r="AA227" s="68">
        <v>0</v>
      </c>
      <c r="AB227" s="68">
        <v>0</v>
      </c>
      <c r="AC227" s="119">
        <v>0</v>
      </c>
      <c r="AD227" s="69"/>
      <c r="AE227" s="65"/>
      <c r="AF227" s="65"/>
    </row>
    <row r="228" spans="1:32" s="48" customFormat="1" hidden="1" x14ac:dyDescent="0.2">
      <c r="A228" s="142" t="s">
        <v>222</v>
      </c>
      <c r="B228" s="45" t="s">
        <v>222</v>
      </c>
      <c r="C228" s="39"/>
      <c r="D228" s="39"/>
      <c r="E228" s="45"/>
      <c r="F228" s="45"/>
      <c r="G228" s="41"/>
      <c r="H228" s="45"/>
      <c r="I228" s="45"/>
      <c r="J228" s="45" t="s">
        <v>222</v>
      </c>
      <c r="K228" s="51"/>
      <c r="L228" s="45">
        <v>0</v>
      </c>
      <c r="M228" s="45" t="s">
        <v>222</v>
      </c>
      <c r="N228" s="45" t="s">
        <v>222</v>
      </c>
      <c r="O228" s="45">
        <v>1</v>
      </c>
      <c r="P228" s="42"/>
      <c r="Q228" s="45" t="s">
        <v>222</v>
      </c>
      <c r="R228" s="175">
        <v>0</v>
      </c>
      <c r="S228" s="50">
        <v>0</v>
      </c>
      <c r="T228" s="77">
        <v>0</v>
      </c>
      <c r="U228" s="64">
        <v>0</v>
      </c>
      <c r="V228" s="64">
        <v>0</v>
      </c>
      <c r="W228" s="64">
        <v>0</v>
      </c>
      <c r="X228" s="68">
        <v>0</v>
      </c>
      <c r="Y228" s="68">
        <v>0</v>
      </c>
      <c r="Z228" s="68">
        <v>0</v>
      </c>
      <c r="AA228" s="68">
        <v>0</v>
      </c>
      <c r="AB228" s="68">
        <v>0</v>
      </c>
      <c r="AC228" s="119">
        <v>0</v>
      </c>
      <c r="AD228" s="69"/>
      <c r="AE228" s="65"/>
      <c r="AF228" s="65"/>
    </row>
    <row r="229" spans="1:32" s="48" customFormat="1" hidden="1" x14ac:dyDescent="0.2">
      <c r="A229" s="142" t="s">
        <v>222</v>
      </c>
      <c r="B229" s="45" t="s">
        <v>222</v>
      </c>
      <c r="C229" s="39"/>
      <c r="D229" s="39"/>
      <c r="E229" s="45"/>
      <c r="F229" s="45"/>
      <c r="G229" s="41"/>
      <c r="H229" s="45"/>
      <c r="I229" s="45"/>
      <c r="J229" s="45" t="s">
        <v>222</v>
      </c>
      <c r="K229" s="51"/>
      <c r="L229" s="45">
        <v>0</v>
      </c>
      <c r="M229" s="45" t="s">
        <v>222</v>
      </c>
      <c r="N229" s="45" t="s">
        <v>222</v>
      </c>
      <c r="O229" s="45">
        <v>1</v>
      </c>
      <c r="P229" s="42"/>
      <c r="Q229" s="45" t="s">
        <v>222</v>
      </c>
      <c r="R229" s="175">
        <v>0</v>
      </c>
      <c r="S229" s="50">
        <v>0</v>
      </c>
      <c r="T229" s="77">
        <v>0</v>
      </c>
      <c r="U229" s="64">
        <v>0</v>
      </c>
      <c r="V229" s="64">
        <v>0</v>
      </c>
      <c r="W229" s="64">
        <v>0</v>
      </c>
      <c r="X229" s="68">
        <v>0</v>
      </c>
      <c r="Y229" s="68">
        <v>0</v>
      </c>
      <c r="Z229" s="68">
        <v>0</v>
      </c>
      <c r="AA229" s="68">
        <v>0</v>
      </c>
      <c r="AB229" s="68">
        <v>0</v>
      </c>
      <c r="AC229" s="119">
        <v>0</v>
      </c>
      <c r="AD229" s="69"/>
      <c r="AE229" s="65"/>
      <c r="AF229" s="65"/>
    </row>
    <row r="230" spans="1:32" s="48" customFormat="1" hidden="1" x14ac:dyDescent="0.2">
      <c r="A230" s="142" t="s">
        <v>222</v>
      </c>
      <c r="B230" s="45" t="s">
        <v>222</v>
      </c>
      <c r="C230" s="39"/>
      <c r="D230" s="39"/>
      <c r="E230" s="45"/>
      <c r="F230" s="45"/>
      <c r="G230" s="144"/>
      <c r="H230" s="45"/>
      <c r="I230" s="45"/>
      <c r="J230" s="45" t="s">
        <v>222</v>
      </c>
      <c r="K230" s="51"/>
      <c r="L230" s="45">
        <v>0</v>
      </c>
      <c r="M230" s="45" t="s">
        <v>222</v>
      </c>
      <c r="N230" s="45" t="s">
        <v>222</v>
      </c>
      <c r="O230" s="45">
        <v>1</v>
      </c>
      <c r="P230" s="42"/>
      <c r="Q230" s="45" t="s">
        <v>222</v>
      </c>
      <c r="R230" s="175">
        <v>0</v>
      </c>
      <c r="S230" s="50">
        <v>0</v>
      </c>
      <c r="T230" s="77">
        <v>0</v>
      </c>
      <c r="U230" s="64">
        <v>0</v>
      </c>
      <c r="V230" s="64">
        <v>0</v>
      </c>
      <c r="W230" s="64">
        <v>0</v>
      </c>
      <c r="X230" s="68">
        <v>0</v>
      </c>
      <c r="Y230" s="68">
        <v>0</v>
      </c>
      <c r="Z230" s="68">
        <v>0</v>
      </c>
      <c r="AA230" s="68">
        <v>0</v>
      </c>
      <c r="AB230" s="68">
        <v>0</v>
      </c>
      <c r="AC230" s="119">
        <v>0</v>
      </c>
      <c r="AD230" s="69"/>
      <c r="AE230" s="65"/>
      <c r="AF230" s="65"/>
    </row>
    <row r="231" spans="1:32" hidden="1" x14ac:dyDescent="0.2">
      <c r="A231" s="94"/>
      <c r="B231" s="1"/>
      <c r="C231" s="14" t="s">
        <v>79</v>
      </c>
      <c r="D231" s="14"/>
      <c r="E231" s="1"/>
      <c r="F231" s="1"/>
      <c r="G231" s="1"/>
      <c r="H231" s="1"/>
      <c r="I231" s="1"/>
      <c r="J231" s="1"/>
      <c r="K231" s="1"/>
      <c r="L231" s="1"/>
      <c r="M231" s="1"/>
      <c r="N231" s="1"/>
      <c r="O231" s="1"/>
      <c r="P231" s="1"/>
      <c r="Q231" s="1"/>
      <c r="R231" s="175">
        <v>0</v>
      </c>
      <c r="S231" s="81"/>
      <c r="T231" s="81"/>
      <c r="U231" s="66"/>
      <c r="V231" s="66"/>
      <c r="W231" s="66"/>
    </row>
    <row r="232" spans="1:32" hidden="1" x14ac:dyDescent="0.2">
      <c r="A232" s="94" t="s">
        <v>222</v>
      </c>
      <c r="B232" s="1" t="s">
        <v>222</v>
      </c>
      <c r="C232" s="27"/>
      <c r="D232" s="27"/>
      <c r="E232" s="1"/>
      <c r="F232" s="1"/>
      <c r="G232" s="28"/>
      <c r="H232" s="1"/>
      <c r="I232" s="1"/>
      <c r="J232" s="1" t="s">
        <v>222</v>
      </c>
      <c r="K232" s="51"/>
      <c r="L232" s="1">
        <v>0</v>
      </c>
      <c r="M232" s="1" t="s">
        <v>222</v>
      </c>
      <c r="N232" s="1"/>
      <c r="O232" s="1">
        <v>1</v>
      </c>
      <c r="P232" s="35"/>
      <c r="Q232" s="1" t="s">
        <v>222</v>
      </c>
      <c r="R232" s="175">
        <v>0</v>
      </c>
      <c r="S232" s="77">
        <v>0</v>
      </c>
      <c r="T232" s="77">
        <v>0</v>
      </c>
      <c r="U232" s="64">
        <v>0</v>
      </c>
      <c r="V232" s="64">
        <v>0</v>
      </c>
      <c r="W232" s="64">
        <v>0</v>
      </c>
      <c r="X232" s="68">
        <v>0</v>
      </c>
      <c r="Y232" s="68">
        <v>0</v>
      </c>
      <c r="Z232" s="68">
        <v>0</v>
      </c>
      <c r="AA232" s="68">
        <v>0</v>
      </c>
      <c r="AB232" s="68">
        <v>0</v>
      </c>
      <c r="AC232" s="119">
        <v>0</v>
      </c>
      <c r="AE232" s="65"/>
      <c r="AF232" s="65"/>
    </row>
    <row r="233" spans="1:32" hidden="1" x14ac:dyDescent="0.2">
      <c r="A233" s="94" t="s">
        <v>222</v>
      </c>
      <c r="B233" s="1" t="s">
        <v>222</v>
      </c>
      <c r="C233" s="27"/>
      <c r="D233" s="27"/>
      <c r="E233" s="1"/>
      <c r="F233" s="1"/>
      <c r="G233" s="28"/>
      <c r="H233" s="1"/>
      <c r="I233" s="1"/>
      <c r="J233" s="1" t="s">
        <v>222</v>
      </c>
      <c r="K233" s="51"/>
      <c r="L233" s="1">
        <v>0</v>
      </c>
      <c r="M233" s="1" t="s">
        <v>222</v>
      </c>
      <c r="N233" s="1" t="s">
        <v>222</v>
      </c>
      <c r="O233" s="1">
        <v>1</v>
      </c>
      <c r="P233" s="35"/>
      <c r="Q233" s="1" t="s">
        <v>222</v>
      </c>
      <c r="R233" s="175">
        <v>0</v>
      </c>
      <c r="S233" s="77">
        <v>0</v>
      </c>
      <c r="T233" s="77">
        <v>0</v>
      </c>
      <c r="U233" s="64">
        <v>0</v>
      </c>
      <c r="V233" s="64">
        <v>0</v>
      </c>
      <c r="W233" s="64">
        <v>0</v>
      </c>
      <c r="X233" s="68">
        <v>0</v>
      </c>
      <c r="Y233" s="68">
        <v>0</v>
      </c>
      <c r="Z233" s="68">
        <v>0</v>
      </c>
      <c r="AA233" s="68">
        <v>0</v>
      </c>
      <c r="AB233" s="68">
        <v>0</v>
      </c>
      <c r="AC233" s="119">
        <v>0</v>
      </c>
      <c r="AE233" s="65"/>
      <c r="AF233" s="65"/>
    </row>
    <row r="234" spans="1:32" hidden="1" x14ac:dyDescent="0.2">
      <c r="A234" s="94" t="s">
        <v>222</v>
      </c>
      <c r="B234" s="1" t="s">
        <v>222</v>
      </c>
      <c r="C234" s="27"/>
      <c r="D234" s="27"/>
      <c r="E234" s="1"/>
      <c r="F234" s="1"/>
      <c r="G234" s="28"/>
      <c r="H234" s="1"/>
      <c r="I234" s="1"/>
      <c r="J234" s="1" t="s">
        <v>222</v>
      </c>
      <c r="K234" s="51"/>
      <c r="L234" s="1">
        <v>0</v>
      </c>
      <c r="M234" s="1" t="s">
        <v>222</v>
      </c>
      <c r="N234" s="1" t="s">
        <v>222</v>
      </c>
      <c r="O234" s="1">
        <v>1</v>
      </c>
      <c r="P234" s="35"/>
      <c r="Q234" s="1" t="s">
        <v>222</v>
      </c>
      <c r="R234" s="175">
        <v>0</v>
      </c>
      <c r="S234" s="77">
        <v>0</v>
      </c>
      <c r="T234" s="77">
        <v>0</v>
      </c>
      <c r="U234" s="64">
        <v>0</v>
      </c>
      <c r="V234" s="64">
        <v>0</v>
      </c>
      <c r="W234" s="64">
        <v>0</v>
      </c>
      <c r="X234" s="68">
        <v>0</v>
      </c>
      <c r="Y234" s="68">
        <v>0</v>
      </c>
      <c r="Z234" s="68">
        <v>0</v>
      </c>
      <c r="AA234" s="68">
        <v>0</v>
      </c>
      <c r="AB234" s="68">
        <v>0</v>
      </c>
      <c r="AC234" s="119">
        <v>0</v>
      </c>
      <c r="AE234" s="65"/>
      <c r="AF234" s="65"/>
    </row>
    <row r="235" spans="1:32" hidden="1" x14ac:dyDescent="0.2">
      <c r="A235" s="94" t="s">
        <v>222</v>
      </c>
      <c r="B235" s="1" t="s">
        <v>222</v>
      </c>
      <c r="C235" s="27"/>
      <c r="D235" s="27"/>
      <c r="E235" s="1"/>
      <c r="F235" s="1"/>
      <c r="G235" s="28"/>
      <c r="H235" s="1"/>
      <c r="I235" s="1"/>
      <c r="J235" s="1" t="s">
        <v>222</v>
      </c>
      <c r="K235" s="51"/>
      <c r="L235" s="1">
        <v>0</v>
      </c>
      <c r="M235" s="1" t="s">
        <v>222</v>
      </c>
      <c r="N235" s="1" t="s">
        <v>222</v>
      </c>
      <c r="O235" s="1">
        <v>1</v>
      </c>
      <c r="P235" s="35"/>
      <c r="Q235" s="1" t="s">
        <v>222</v>
      </c>
      <c r="R235" s="175">
        <v>0</v>
      </c>
      <c r="S235" s="77">
        <v>0</v>
      </c>
      <c r="T235" s="77">
        <v>0</v>
      </c>
      <c r="U235" s="64">
        <v>0</v>
      </c>
      <c r="V235" s="64">
        <v>0</v>
      </c>
      <c r="W235" s="64">
        <v>0</v>
      </c>
      <c r="X235" s="68">
        <v>0</v>
      </c>
      <c r="Y235" s="68">
        <v>0</v>
      </c>
      <c r="Z235" s="68">
        <v>0</v>
      </c>
      <c r="AA235" s="68">
        <v>0</v>
      </c>
      <c r="AB235" s="68">
        <v>0</v>
      </c>
      <c r="AC235" s="119">
        <v>0</v>
      </c>
      <c r="AE235" s="65"/>
      <c r="AF235" s="65"/>
    </row>
    <row r="236" spans="1:32" hidden="1" x14ac:dyDescent="0.2">
      <c r="A236" s="94"/>
      <c r="B236" s="1"/>
      <c r="C236" s="47" t="s">
        <v>103</v>
      </c>
      <c r="D236" s="14"/>
      <c r="E236" s="1"/>
      <c r="F236" s="1"/>
      <c r="G236" s="1"/>
      <c r="H236" s="1"/>
      <c r="I236" s="1"/>
      <c r="J236" s="1" t="s">
        <v>222</v>
      </c>
      <c r="K236" s="49">
        <v>0</v>
      </c>
      <c r="L236" s="1"/>
      <c r="M236" s="1"/>
      <c r="N236" s="1"/>
      <c r="O236" s="1"/>
      <c r="P236" s="1"/>
      <c r="Q236" s="1"/>
      <c r="R236" s="175">
        <v>0</v>
      </c>
      <c r="S236" s="81"/>
      <c r="T236" s="81"/>
      <c r="U236" s="66"/>
      <c r="V236" s="66"/>
      <c r="W236" s="66"/>
    </row>
    <row r="237" spans="1:32" s="55" customFormat="1" ht="13.5" hidden="1" x14ac:dyDescent="0.25">
      <c r="A237" s="113" t="s">
        <v>66</v>
      </c>
      <c r="B237" s="52"/>
      <c r="C237" s="52" t="s">
        <v>115</v>
      </c>
      <c r="D237" s="53"/>
      <c r="E237" s="52"/>
      <c r="F237" s="52"/>
      <c r="G237" s="52"/>
      <c r="H237" s="52"/>
      <c r="I237" s="52"/>
      <c r="J237" s="52"/>
      <c r="K237" s="52"/>
      <c r="L237" s="53">
        <v>0</v>
      </c>
      <c r="M237" s="53">
        <v>20</v>
      </c>
      <c r="N237" s="52"/>
      <c r="O237" s="52"/>
      <c r="P237" s="52"/>
      <c r="Q237" s="56"/>
      <c r="R237" s="177"/>
      <c r="S237" s="80">
        <v>0</v>
      </c>
      <c r="T237" s="80">
        <v>0</v>
      </c>
      <c r="U237" s="80">
        <v>0</v>
      </c>
      <c r="V237" s="80">
        <v>0</v>
      </c>
      <c r="W237" s="80">
        <v>0</v>
      </c>
      <c r="X237" s="80">
        <v>0</v>
      </c>
      <c r="Y237" s="80">
        <v>0</v>
      </c>
      <c r="Z237" s="80">
        <v>0</v>
      </c>
      <c r="AA237" s="80">
        <v>0</v>
      </c>
      <c r="AB237" s="80">
        <v>0</v>
      </c>
      <c r="AC237" s="145">
        <v>0</v>
      </c>
    </row>
    <row r="238" spans="1:32" s="55" customFormat="1" ht="13.5" hidden="1" x14ac:dyDescent="0.25">
      <c r="A238" s="113" t="s">
        <v>66</v>
      </c>
      <c r="B238" s="52"/>
      <c r="C238" s="52" t="s">
        <v>107</v>
      </c>
      <c r="D238" s="53"/>
      <c r="E238" s="52"/>
      <c r="F238" s="52"/>
      <c r="G238" s="52"/>
      <c r="H238" s="52"/>
      <c r="I238" s="52"/>
      <c r="J238" s="52"/>
      <c r="K238" s="52"/>
      <c r="L238" s="53">
        <v>35</v>
      </c>
      <c r="M238" s="53">
        <v>35</v>
      </c>
      <c r="N238" s="52"/>
      <c r="O238" s="52"/>
      <c r="P238" s="52"/>
      <c r="Q238" s="56"/>
      <c r="R238" s="177"/>
      <c r="S238" s="80">
        <v>0</v>
      </c>
      <c r="T238" s="80">
        <v>0</v>
      </c>
      <c r="U238" s="80">
        <v>0</v>
      </c>
      <c r="V238" s="80">
        <v>0</v>
      </c>
      <c r="W238" s="80">
        <v>0</v>
      </c>
      <c r="X238" s="80">
        <v>0</v>
      </c>
      <c r="Y238" s="80">
        <v>0</v>
      </c>
      <c r="Z238" s="80">
        <v>0</v>
      </c>
      <c r="AA238" s="80">
        <v>0</v>
      </c>
      <c r="AB238" s="80">
        <v>0</v>
      </c>
      <c r="AC238" s="145">
        <v>0</v>
      </c>
    </row>
    <row r="239" spans="1:32" s="55" customFormat="1" ht="13.5" hidden="1" x14ac:dyDescent="0.25">
      <c r="A239" s="113" t="s">
        <v>66</v>
      </c>
      <c r="B239" s="52"/>
      <c r="C239" s="52" t="s">
        <v>108</v>
      </c>
      <c r="D239" s="53"/>
      <c r="E239" s="52"/>
      <c r="F239" s="52"/>
      <c r="G239" s="52"/>
      <c r="H239" s="52"/>
      <c r="I239" s="52"/>
      <c r="J239" s="52"/>
      <c r="K239" s="52"/>
      <c r="L239" s="53">
        <v>110</v>
      </c>
      <c r="M239" s="53">
        <v>220</v>
      </c>
      <c r="N239" s="52"/>
      <c r="O239" s="52"/>
      <c r="P239" s="52"/>
      <c r="Q239" s="56"/>
      <c r="R239" s="177"/>
      <c r="S239" s="80">
        <v>0</v>
      </c>
      <c r="T239" s="80">
        <v>0</v>
      </c>
      <c r="U239" s="80">
        <v>0</v>
      </c>
      <c r="V239" s="80">
        <v>0</v>
      </c>
      <c r="W239" s="80">
        <v>0</v>
      </c>
      <c r="X239" s="80">
        <v>0</v>
      </c>
      <c r="Y239" s="80">
        <v>0</v>
      </c>
      <c r="Z239" s="80">
        <v>0</v>
      </c>
      <c r="AA239" s="80">
        <v>0</v>
      </c>
      <c r="AB239" s="80">
        <v>0</v>
      </c>
      <c r="AC239" s="145">
        <v>0</v>
      </c>
    </row>
    <row r="240" spans="1:32" hidden="1" x14ac:dyDescent="0.2">
      <c r="A240" s="94"/>
      <c r="B240" s="1"/>
      <c r="C240" s="14" t="s">
        <v>177</v>
      </c>
      <c r="D240" s="14"/>
      <c r="E240" s="1"/>
      <c r="F240" s="1"/>
      <c r="G240" s="1"/>
      <c r="H240" s="1"/>
      <c r="I240" s="1"/>
      <c r="J240" s="1"/>
      <c r="L240" s="1"/>
      <c r="M240" s="1"/>
      <c r="N240" s="1"/>
      <c r="O240" s="1"/>
      <c r="Q240" s="1"/>
      <c r="R240" s="175">
        <v>0</v>
      </c>
      <c r="S240" s="65"/>
      <c r="T240" s="65"/>
      <c r="U240" s="66"/>
      <c r="V240" s="66"/>
      <c r="W240" s="66"/>
    </row>
    <row r="241" spans="1:32" hidden="1" x14ac:dyDescent="0.2">
      <c r="A241" s="94" t="s">
        <v>222</v>
      </c>
      <c r="B241" s="1" t="s">
        <v>222</v>
      </c>
      <c r="C241" s="27"/>
      <c r="D241" s="27"/>
      <c r="E241" s="1"/>
      <c r="F241" s="1"/>
      <c r="G241" s="28"/>
      <c r="H241" s="1"/>
      <c r="I241" s="1"/>
      <c r="J241" s="1" t="s">
        <v>222</v>
      </c>
      <c r="K241" s="51"/>
      <c r="L241" s="1">
        <v>0</v>
      </c>
      <c r="M241" s="1" t="s">
        <v>222</v>
      </c>
      <c r="N241" s="1" t="s">
        <v>222</v>
      </c>
      <c r="O241" s="1">
        <v>1</v>
      </c>
      <c r="P241" s="35"/>
      <c r="Q241" s="1" t="s">
        <v>222</v>
      </c>
      <c r="R241" s="175">
        <v>0</v>
      </c>
      <c r="S241" s="50">
        <v>0</v>
      </c>
      <c r="T241" s="50">
        <v>0</v>
      </c>
      <c r="U241" s="64">
        <v>0</v>
      </c>
      <c r="V241" s="64">
        <v>0</v>
      </c>
      <c r="W241" s="64">
        <v>0</v>
      </c>
      <c r="X241" s="68">
        <v>0</v>
      </c>
      <c r="Y241" s="68">
        <v>0</v>
      </c>
      <c r="Z241" s="68">
        <v>0</v>
      </c>
      <c r="AA241" s="68">
        <v>0</v>
      </c>
      <c r="AB241" s="68">
        <v>0</v>
      </c>
      <c r="AC241" s="119">
        <v>0</v>
      </c>
      <c r="AE241" s="65"/>
      <c r="AF241" s="65"/>
    </row>
    <row r="242" spans="1:32" hidden="1" x14ac:dyDescent="0.2">
      <c r="A242" s="94" t="s">
        <v>222</v>
      </c>
      <c r="B242" s="1" t="s">
        <v>222</v>
      </c>
      <c r="C242" s="27"/>
      <c r="D242" s="27"/>
      <c r="E242" s="1"/>
      <c r="F242" s="1"/>
      <c r="G242" s="28"/>
      <c r="H242" s="1"/>
      <c r="I242" s="1"/>
      <c r="J242" s="1"/>
      <c r="K242" s="51"/>
      <c r="L242" s="1">
        <v>0</v>
      </c>
      <c r="M242" s="1" t="s">
        <v>222</v>
      </c>
      <c r="N242" s="1" t="s">
        <v>222</v>
      </c>
      <c r="O242" s="1">
        <v>1</v>
      </c>
      <c r="P242" s="35"/>
      <c r="Q242" s="1" t="s">
        <v>222</v>
      </c>
      <c r="R242" s="175">
        <v>0</v>
      </c>
      <c r="S242" s="50">
        <v>0</v>
      </c>
      <c r="T242" s="50">
        <v>0</v>
      </c>
      <c r="U242" s="64">
        <v>0</v>
      </c>
      <c r="V242" s="64">
        <v>0</v>
      </c>
      <c r="W242" s="64">
        <v>0</v>
      </c>
      <c r="X242" s="68">
        <v>0</v>
      </c>
      <c r="Y242" s="68">
        <v>0</v>
      </c>
      <c r="Z242" s="68">
        <v>0</v>
      </c>
      <c r="AA242" s="68">
        <v>0</v>
      </c>
      <c r="AB242" s="68">
        <v>0</v>
      </c>
      <c r="AC242" s="119">
        <v>0</v>
      </c>
      <c r="AE242" s="65"/>
      <c r="AF242" s="65"/>
    </row>
    <row r="243" spans="1:32" hidden="1" x14ac:dyDescent="0.2">
      <c r="A243" s="94" t="s">
        <v>222</v>
      </c>
      <c r="B243" s="1" t="s">
        <v>222</v>
      </c>
      <c r="C243" s="27"/>
      <c r="D243" s="27"/>
      <c r="E243" s="1"/>
      <c r="F243" s="1"/>
      <c r="G243" s="28"/>
      <c r="H243" s="1"/>
      <c r="I243" s="1"/>
      <c r="J243" s="1" t="s">
        <v>222</v>
      </c>
      <c r="K243" s="51"/>
      <c r="L243" s="1">
        <v>0</v>
      </c>
      <c r="M243" s="1" t="s">
        <v>222</v>
      </c>
      <c r="N243" s="1" t="s">
        <v>222</v>
      </c>
      <c r="O243" s="1">
        <v>1</v>
      </c>
      <c r="P243" s="35"/>
      <c r="Q243" s="1" t="s">
        <v>222</v>
      </c>
      <c r="R243" s="175">
        <v>0</v>
      </c>
      <c r="S243" s="50">
        <v>0</v>
      </c>
      <c r="T243" s="50">
        <v>0</v>
      </c>
      <c r="U243" s="64">
        <v>0</v>
      </c>
      <c r="V243" s="64">
        <v>0</v>
      </c>
      <c r="W243" s="64">
        <v>0</v>
      </c>
      <c r="X243" s="68">
        <v>0</v>
      </c>
      <c r="Y243" s="68">
        <v>0</v>
      </c>
      <c r="Z243" s="68">
        <v>0</v>
      </c>
      <c r="AA243" s="68">
        <v>0</v>
      </c>
      <c r="AB243" s="68">
        <v>0</v>
      </c>
      <c r="AC243" s="119">
        <v>0</v>
      </c>
      <c r="AE243" s="65"/>
      <c r="AF243" s="65"/>
    </row>
    <row r="244" spans="1:32" hidden="1" x14ac:dyDescent="0.2">
      <c r="A244" s="94" t="s">
        <v>222</v>
      </c>
      <c r="B244" s="1" t="s">
        <v>222</v>
      </c>
      <c r="C244" s="27"/>
      <c r="D244" s="27"/>
      <c r="E244" s="1"/>
      <c r="F244" s="1"/>
      <c r="G244" s="41"/>
      <c r="H244" s="1"/>
      <c r="I244" s="1"/>
      <c r="J244" s="1" t="s">
        <v>222</v>
      </c>
      <c r="K244" s="51"/>
      <c r="L244" s="1">
        <v>0</v>
      </c>
      <c r="M244" s="1" t="s">
        <v>222</v>
      </c>
      <c r="N244" s="1" t="s">
        <v>222</v>
      </c>
      <c r="O244" s="1">
        <v>1</v>
      </c>
      <c r="P244" s="35"/>
      <c r="Q244" s="1" t="s">
        <v>222</v>
      </c>
      <c r="R244" s="175">
        <v>0</v>
      </c>
      <c r="S244" s="50">
        <v>0</v>
      </c>
      <c r="T244" s="50">
        <v>0</v>
      </c>
      <c r="U244" s="64">
        <v>0</v>
      </c>
      <c r="V244" s="64">
        <v>0</v>
      </c>
      <c r="W244" s="64">
        <v>0</v>
      </c>
      <c r="X244" s="68">
        <v>0</v>
      </c>
      <c r="Y244" s="68">
        <v>0</v>
      </c>
      <c r="Z244" s="68">
        <v>0</v>
      </c>
      <c r="AA244" s="68">
        <v>0</v>
      </c>
      <c r="AB244" s="68">
        <v>0</v>
      </c>
      <c r="AC244" s="119">
        <v>0</v>
      </c>
      <c r="AE244" s="65"/>
      <c r="AF244" s="65"/>
    </row>
    <row r="245" spans="1:32" hidden="1" x14ac:dyDescent="0.2">
      <c r="A245" s="94"/>
      <c r="B245" s="1"/>
      <c r="C245" s="14" t="s">
        <v>80</v>
      </c>
      <c r="D245" s="14"/>
      <c r="E245" s="1"/>
      <c r="F245" s="1"/>
      <c r="G245" s="1"/>
      <c r="H245" s="1"/>
      <c r="I245" s="1"/>
      <c r="J245" s="1"/>
      <c r="K245" s="1"/>
      <c r="L245" s="1">
        <v>0</v>
      </c>
      <c r="M245" s="1"/>
      <c r="N245" s="1"/>
      <c r="O245" s="1"/>
      <c r="P245" s="1"/>
      <c r="Q245" s="1"/>
      <c r="R245" s="175">
        <v>0</v>
      </c>
      <c r="S245" s="65"/>
      <c r="T245" s="65"/>
      <c r="U245" s="66"/>
      <c r="V245" s="66"/>
      <c r="W245" s="66"/>
    </row>
    <row r="246" spans="1:32" hidden="1" x14ac:dyDescent="0.2">
      <c r="A246" s="94" t="s">
        <v>222</v>
      </c>
      <c r="B246" s="1" t="s">
        <v>222</v>
      </c>
      <c r="C246" s="27"/>
      <c r="D246" s="27"/>
      <c r="E246" s="1"/>
      <c r="F246" s="1"/>
      <c r="G246" s="28"/>
      <c r="H246" s="1"/>
      <c r="I246" s="1"/>
      <c r="J246" s="1" t="s">
        <v>222</v>
      </c>
      <c r="K246" s="51"/>
      <c r="L246" s="1">
        <v>0</v>
      </c>
      <c r="M246" s="1" t="s">
        <v>222</v>
      </c>
      <c r="N246" s="1" t="s">
        <v>222</v>
      </c>
      <c r="O246" s="1">
        <v>1</v>
      </c>
      <c r="P246" s="35"/>
      <c r="Q246" s="1" t="s">
        <v>222</v>
      </c>
      <c r="R246" s="175">
        <v>0</v>
      </c>
      <c r="S246" s="50">
        <v>0</v>
      </c>
      <c r="T246" s="50">
        <v>0</v>
      </c>
      <c r="U246" s="64">
        <v>0</v>
      </c>
      <c r="V246" s="64">
        <v>0</v>
      </c>
      <c r="W246" s="64">
        <v>0</v>
      </c>
      <c r="X246" s="68">
        <v>0</v>
      </c>
      <c r="Y246" s="68">
        <v>0</v>
      </c>
      <c r="Z246" s="68">
        <v>0</v>
      </c>
      <c r="AA246" s="68">
        <v>0</v>
      </c>
      <c r="AB246" s="68">
        <v>0</v>
      </c>
      <c r="AC246" s="119">
        <v>0</v>
      </c>
      <c r="AE246" s="65"/>
      <c r="AF246" s="65"/>
    </row>
    <row r="247" spans="1:32" hidden="1" x14ac:dyDescent="0.2">
      <c r="A247" s="94" t="s">
        <v>222</v>
      </c>
      <c r="B247" s="1" t="s">
        <v>222</v>
      </c>
      <c r="C247" s="27"/>
      <c r="D247" s="27"/>
      <c r="E247" s="1"/>
      <c r="F247" s="1"/>
      <c r="G247" s="28"/>
      <c r="H247" s="1"/>
      <c r="I247" s="1"/>
      <c r="J247" s="1" t="s">
        <v>222</v>
      </c>
      <c r="K247" s="51"/>
      <c r="L247" s="1">
        <v>0</v>
      </c>
      <c r="M247" s="1" t="s">
        <v>222</v>
      </c>
      <c r="N247" s="1" t="s">
        <v>222</v>
      </c>
      <c r="O247" s="1">
        <v>1</v>
      </c>
      <c r="P247" s="35"/>
      <c r="Q247" s="1" t="s">
        <v>222</v>
      </c>
      <c r="R247" s="175">
        <v>0</v>
      </c>
      <c r="S247" s="50">
        <v>0</v>
      </c>
      <c r="T247" s="50">
        <v>0</v>
      </c>
      <c r="U247" s="64">
        <v>0</v>
      </c>
      <c r="V247" s="64">
        <v>0</v>
      </c>
      <c r="W247" s="64">
        <v>0</v>
      </c>
      <c r="X247" s="68">
        <v>0</v>
      </c>
      <c r="Y247" s="68">
        <v>0</v>
      </c>
      <c r="Z247" s="68">
        <v>0</v>
      </c>
      <c r="AA247" s="68">
        <v>0</v>
      </c>
      <c r="AB247" s="68">
        <v>0</v>
      </c>
      <c r="AC247" s="119">
        <v>0</v>
      </c>
      <c r="AE247" s="65"/>
      <c r="AF247" s="65"/>
    </row>
    <row r="248" spans="1:32" hidden="1" x14ac:dyDescent="0.2">
      <c r="A248" s="94" t="s">
        <v>222</v>
      </c>
      <c r="B248" s="1" t="s">
        <v>222</v>
      </c>
      <c r="C248" s="27"/>
      <c r="D248" s="27"/>
      <c r="E248" s="1"/>
      <c r="F248" s="1"/>
      <c r="G248" s="28"/>
      <c r="H248" s="1"/>
      <c r="I248" s="1"/>
      <c r="J248" s="1" t="s">
        <v>222</v>
      </c>
      <c r="K248" s="51"/>
      <c r="L248" s="1">
        <v>0</v>
      </c>
      <c r="M248" s="1" t="s">
        <v>222</v>
      </c>
      <c r="N248" s="1" t="s">
        <v>222</v>
      </c>
      <c r="O248" s="1">
        <v>1</v>
      </c>
      <c r="P248" s="35"/>
      <c r="Q248" s="1" t="s">
        <v>222</v>
      </c>
      <c r="R248" s="175">
        <v>0</v>
      </c>
      <c r="S248" s="50">
        <v>0</v>
      </c>
      <c r="T248" s="50">
        <v>0</v>
      </c>
      <c r="U248" s="64">
        <v>0</v>
      </c>
      <c r="V248" s="64">
        <v>0</v>
      </c>
      <c r="W248" s="64">
        <v>0</v>
      </c>
      <c r="X248" s="68">
        <v>0</v>
      </c>
      <c r="Y248" s="68">
        <v>0</v>
      </c>
      <c r="Z248" s="68">
        <v>0</v>
      </c>
      <c r="AA248" s="68">
        <v>0</v>
      </c>
      <c r="AB248" s="68">
        <v>0</v>
      </c>
      <c r="AC248" s="119">
        <v>0</v>
      </c>
      <c r="AE248" s="65"/>
      <c r="AF248" s="65"/>
    </row>
    <row r="249" spans="1:32" hidden="1" x14ac:dyDescent="0.2">
      <c r="A249" s="94" t="s">
        <v>222</v>
      </c>
      <c r="B249" s="1" t="s">
        <v>222</v>
      </c>
      <c r="C249" s="27"/>
      <c r="D249" s="27"/>
      <c r="E249" s="1"/>
      <c r="F249" s="1"/>
      <c r="G249" s="28"/>
      <c r="H249" s="1"/>
      <c r="I249" s="1"/>
      <c r="J249" s="1" t="s">
        <v>222</v>
      </c>
      <c r="K249" s="51"/>
      <c r="L249" s="1">
        <v>0</v>
      </c>
      <c r="M249" s="1" t="s">
        <v>222</v>
      </c>
      <c r="N249" s="1" t="s">
        <v>222</v>
      </c>
      <c r="O249" s="1">
        <v>1</v>
      </c>
      <c r="P249" s="35"/>
      <c r="Q249" s="1" t="s">
        <v>222</v>
      </c>
      <c r="R249" s="175">
        <v>0</v>
      </c>
      <c r="S249" s="50">
        <v>0</v>
      </c>
      <c r="T249" s="50">
        <v>0</v>
      </c>
      <c r="U249" s="64">
        <v>0</v>
      </c>
      <c r="V249" s="64">
        <v>0</v>
      </c>
      <c r="W249" s="64">
        <v>0</v>
      </c>
      <c r="X249" s="68">
        <v>0</v>
      </c>
      <c r="Y249" s="68">
        <v>0</v>
      </c>
      <c r="Z249" s="68">
        <v>0</v>
      </c>
      <c r="AA249" s="68">
        <v>0</v>
      </c>
      <c r="AB249" s="68">
        <v>0</v>
      </c>
      <c r="AC249" s="119">
        <v>0</v>
      </c>
      <c r="AE249" s="65"/>
      <c r="AF249" s="65"/>
    </row>
    <row r="250" spans="1:32" hidden="1" x14ac:dyDescent="0.2">
      <c r="A250" s="94"/>
      <c r="B250" s="1"/>
      <c r="C250" s="1" t="s">
        <v>110</v>
      </c>
      <c r="D250" s="14"/>
      <c r="E250" s="1"/>
      <c r="F250" s="1"/>
      <c r="G250" s="1"/>
      <c r="H250" s="1"/>
      <c r="I250" s="1"/>
      <c r="J250" s="1" t="s">
        <v>222</v>
      </c>
      <c r="K250" s="11">
        <v>0</v>
      </c>
      <c r="L250" s="1"/>
      <c r="M250" s="1"/>
      <c r="N250" s="1"/>
      <c r="O250" s="1"/>
      <c r="P250" s="1"/>
      <c r="Q250" s="1"/>
      <c r="R250" s="175">
        <v>0</v>
      </c>
      <c r="S250" s="65"/>
      <c r="T250" s="65"/>
      <c r="U250" s="66"/>
      <c r="V250" s="66"/>
      <c r="W250" s="66"/>
    </row>
    <row r="251" spans="1:32" s="55" customFormat="1" hidden="1" x14ac:dyDescent="0.2">
      <c r="A251" s="113" t="s">
        <v>66</v>
      </c>
      <c r="B251" s="52"/>
      <c r="C251" s="52" t="s">
        <v>114</v>
      </c>
      <c r="D251" s="53"/>
      <c r="E251" s="52"/>
      <c r="F251" s="52"/>
      <c r="G251" s="52"/>
      <c r="H251" s="52"/>
      <c r="I251" s="52"/>
      <c r="J251" s="52"/>
      <c r="K251" s="52"/>
      <c r="L251" s="52">
        <v>0</v>
      </c>
      <c r="M251" s="52">
        <v>20</v>
      </c>
      <c r="N251" s="52"/>
      <c r="O251" s="52"/>
      <c r="P251" s="52"/>
      <c r="Q251" s="56"/>
      <c r="R251" s="177"/>
      <c r="S251" s="80">
        <v>0</v>
      </c>
      <c r="T251" s="80">
        <v>0</v>
      </c>
      <c r="U251" s="80">
        <v>0</v>
      </c>
      <c r="V251" s="80">
        <v>0</v>
      </c>
      <c r="W251" s="80">
        <v>0</v>
      </c>
      <c r="X251" s="80">
        <v>0</v>
      </c>
      <c r="Y251" s="80">
        <v>0</v>
      </c>
      <c r="Z251" s="80">
        <v>0</v>
      </c>
      <c r="AA251" s="80">
        <v>0</v>
      </c>
      <c r="AB251" s="80">
        <v>0</v>
      </c>
    </row>
    <row r="252" spans="1:32" s="55" customFormat="1" hidden="1" x14ac:dyDescent="0.2">
      <c r="A252" s="113" t="s">
        <v>66</v>
      </c>
      <c r="B252" s="52"/>
      <c r="C252" s="52" t="s">
        <v>107</v>
      </c>
      <c r="D252" s="53"/>
      <c r="E252" s="52"/>
      <c r="F252" s="52"/>
      <c r="G252" s="52"/>
      <c r="H252" s="52"/>
      <c r="I252" s="52"/>
      <c r="J252" s="52"/>
      <c r="K252" s="52"/>
      <c r="L252" s="52">
        <v>35</v>
      </c>
      <c r="M252" s="52">
        <v>35</v>
      </c>
      <c r="N252" s="52"/>
      <c r="O252" s="52"/>
      <c r="P252" s="52"/>
      <c r="Q252" s="56"/>
      <c r="R252" s="177"/>
      <c r="S252" s="80">
        <v>0</v>
      </c>
      <c r="T252" s="80">
        <v>0</v>
      </c>
      <c r="U252" s="80">
        <v>0</v>
      </c>
      <c r="V252" s="80">
        <v>0</v>
      </c>
      <c r="W252" s="80">
        <v>0</v>
      </c>
      <c r="X252" s="80">
        <v>0</v>
      </c>
      <c r="Y252" s="80">
        <v>0</v>
      </c>
      <c r="Z252" s="80">
        <v>0</v>
      </c>
      <c r="AA252" s="80">
        <v>0</v>
      </c>
      <c r="AB252" s="80">
        <v>0</v>
      </c>
    </row>
    <row r="253" spans="1:32" s="55" customFormat="1" hidden="1" x14ac:dyDescent="0.2">
      <c r="A253" s="113" t="s">
        <v>66</v>
      </c>
      <c r="B253" s="52"/>
      <c r="C253" s="52" t="s">
        <v>108</v>
      </c>
      <c r="D253" s="53"/>
      <c r="E253" s="52"/>
      <c r="F253" s="52"/>
      <c r="G253" s="52"/>
      <c r="H253" s="52"/>
      <c r="I253" s="52"/>
      <c r="J253" s="52"/>
      <c r="K253" s="52"/>
      <c r="L253" s="52">
        <v>110</v>
      </c>
      <c r="M253" s="52">
        <v>220</v>
      </c>
      <c r="N253" s="52"/>
      <c r="O253" s="52"/>
      <c r="P253" s="52"/>
      <c r="Q253" s="56"/>
      <c r="R253" s="177"/>
      <c r="S253" s="80">
        <v>0</v>
      </c>
      <c r="T253" s="80">
        <v>0</v>
      </c>
      <c r="U253" s="80">
        <v>0</v>
      </c>
      <c r="V253" s="80">
        <v>0</v>
      </c>
      <c r="W253" s="80">
        <v>0</v>
      </c>
      <c r="X253" s="80">
        <v>0</v>
      </c>
      <c r="Y253" s="80">
        <v>0</v>
      </c>
      <c r="Z253" s="80">
        <v>0</v>
      </c>
      <c r="AA253" s="80">
        <v>0</v>
      </c>
      <c r="AB253" s="80">
        <v>0</v>
      </c>
    </row>
    <row r="254" spans="1:32" hidden="1" x14ac:dyDescent="0.2">
      <c r="A254" s="94"/>
      <c r="B254" s="1"/>
      <c r="C254" s="14" t="s">
        <v>78</v>
      </c>
      <c r="D254" s="14"/>
      <c r="E254" s="1"/>
      <c r="F254" s="1"/>
      <c r="G254" s="1"/>
      <c r="H254" s="1"/>
      <c r="I254" s="1"/>
      <c r="J254" s="1"/>
      <c r="K254" s="1"/>
      <c r="L254" s="1">
        <v>0</v>
      </c>
      <c r="M254" s="1"/>
      <c r="N254" s="1"/>
      <c r="O254" s="1"/>
      <c r="P254" s="1"/>
      <c r="Q254" s="1"/>
      <c r="R254" s="175">
        <v>0</v>
      </c>
      <c r="S254" s="65"/>
      <c r="T254" s="65"/>
      <c r="U254" s="66"/>
      <c r="V254" s="66"/>
      <c r="W254" s="66"/>
    </row>
    <row r="255" spans="1:32" hidden="1" x14ac:dyDescent="0.2">
      <c r="A255" s="94" t="s">
        <v>222</v>
      </c>
      <c r="B255" s="1" t="s">
        <v>222</v>
      </c>
      <c r="C255" s="39"/>
      <c r="D255" s="27"/>
      <c r="E255" s="1"/>
      <c r="F255" s="1"/>
      <c r="G255" s="28"/>
      <c r="H255" s="1"/>
      <c r="I255" s="1"/>
      <c r="J255" s="1" t="s">
        <v>222</v>
      </c>
      <c r="K255" s="51"/>
      <c r="L255" s="1">
        <v>0</v>
      </c>
      <c r="M255" s="1" t="s">
        <v>222</v>
      </c>
      <c r="N255" s="45" t="s">
        <v>222</v>
      </c>
      <c r="O255" s="1">
        <v>1</v>
      </c>
      <c r="P255" s="35"/>
      <c r="Q255" s="10" t="s">
        <v>222</v>
      </c>
      <c r="R255" s="175">
        <v>0</v>
      </c>
      <c r="S255" s="50">
        <v>0</v>
      </c>
      <c r="T255" s="50">
        <v>0</v>
      </c>
      <c r="U255" s="64">
        <v>0</v>
      </c>
      <c r="V255" s="64">
        <v>0</v>
      </c>
      <c r="W255" s="64">
        <v>0</v>
      </c>
      <c r="X255" s="68">
        <v>0</v>
      </c>
      <c r="Y255" s="68">
        <v>0</v>
      </c>
      <c r="Z255" s="68">
        <v>0</v>
      </c>
      <c r="AA255" s="68">
        <v>0</v>
      </c>
      <c r="AB255" s="68">
        <v>0</v>
      </c>
      <c r="AC255" s="119">
        <v>0</v>
      </c>
      <c r="AD255" s="150">
        <v>0</v>
      </c>
      <c r="AE255" s="65"/>
      <c r="AF255" s="65"/>
    </row>
    <row r="256" spans="1:32" hidden="1" x14ac:dyDescent="0.2">
      <c r="A256" s="94" t="s">
        <v>222</v>
      </c>
      <c r="B256" s="1" t="s">
        <v>222</v>
      </c>
      <c r="C256" s="27"/>
      <c r="D256" s="27"/>
      <c r="E256" s="1"/>
      <c r="F256" s="1"/>
      <c r="G256" s="28"/>
      <c r="H256" s="1"/>
      <c r="I256" s="1"/>
      <c r="J256" s="1" t="s">
        <v>222</v>
      </c>
      <c r="K256" s="51"/>
      <c r="L256" s="1">
        <v>0</v>
      </c>
      <c r="M256" s="1" t="s">
        <v>222</v>
      </c>
      <c r="N256" s="1" t="s">
        <v>222</v>
      </c>
      <c r="O256" s="1">
        <v>1</v>
      </c>
      <c r="P256" s="35"/>
      <c r="Q256" s="10" t="s">
        <v>222</v>
      </c>
      <c r="R256" s="175">
        <v>0</v>
      </c>
      <c r="S256" s="50">
        <v>0</v>
      </c>
      <c r="T256" s="50">
        <v>0</v>
      </c>
      <c r="U256" s="64">
        <v>0</v>
      </c>
      <c r="V256" s="64">
        <v>0</v>
      </c>
      <c r="W256" s="64">
        <v>0</v>
      </c>
      <c r="X256" s="68">
        <v>0</v>
      </c>
      <c r="Y256" s="68">
        <v>0</v>
      </c>
      <c r="Z256" s="68">
        <v>0</v>
      </c>
      <c r="AA256" s="68">
        <v>0</v>
      </c>
      <c r="AB256" s="68">
        <v>0</v>
      </c>
      <c r="AC256" s="119">
        <v>0</v>
      </c>
      <c r="AD256" s="150">
        <v>0</v>
      </c>
      <c r="AE256" s="65"/>
      <c r="AF256" s="65"/>
    </row>
    <row r="257" spans="1:32" hidden="1" x14ac:dyDescent="0.2">
      <c r="A257" s="94" t="s">
        <v>222</v>
      </c>
      <c r="B257" s="1" t="s">
        <v>222</v>
      </c>
      <c r="C257" s="27"/>
      <c r="D257" s="27"/>
      <c r="E257" s="1"/>
      <c r="F257" s="1"/>
      <c r="G257" s="28"/>
      <c r="H257" s="1"/>
      <c r="I257" s="1"/>
      <c r="J257" s="1" t="s">
        <v>222</v>
      </c>
      <c r="K257" s="51"/>
      <c r="L257" s="1">
        <v>0</v>
      </c>
      <c r="M257" s="1" t="s">
        <v>222</v>
      </c>
      <c r="N257" s="1" t="s">
        <v>222</v>
      </c>
      <c r="O257" s="1">
        <v>1</v>
      </c>
      <c r="P257" s="35"/>
      <c r="Q257" s="10" t="s">
        <v>222</v>
      </c>
      <c r="R257" s="175">
        <v>0</v>
      </c>
      <c r="S257" s="50">
        <v>0</v>
      </c>
      <c r="T257" s="50">
        <v>0</v>
      </c>
      <c r="U257" s="64">
        <v>0</v>
      </c>
      <c r="V257" s="64">
        <v>0</v>
      </c>
      <c r="W257" s="64">
        <v>0</v>
      </c>
      <c r="X257" s="68">
        <v>0</v>
      </c>
      <c r="Y257" s="68">
        <v>0</v>
      </c>
      <c r="Z257" s="68">
        <v>0</v>
      </c>
      <c r="AA257" s="68">
        <v>0</v>
      </c>
      <c r="AB257" s="68">
        <v>0</v>
      </c>
      <c r="AC257" s="119">
        <v>0</v>
      </c>
      <c r="AD257" s="150">
        <v>0</v>
      </c>
      <c r="AE257" s="65"/>
      <c r="AF257" s="65"/>
    </row>
    <row r="258" spans="1:32" hidden="1" x14ac:dyDescent="0.2">
      <c r="A258" s="94" t="s">
        <v>222</v>
      </c>
      <c r="B258" s="1" t="s">
        <v>222</v>
      </c>
      <c r="C258" s="27"/>
      <c r="D258" s="27"/>
      <c r="E258" s="1"/>
      <c r="F258" s="1"/>
      <c r="G258" s="28"/>
      <c r="H258" s="1"/>
      <c r="I258" s="1"/>
      <c r="J258" s="1" t="s">
        <v>222</v>
      </c>
      <c r="K258" s="51"/>
      <c r="L258" s="1">
        <v>0</v>
      </c>
      <c r="M258" s="1" t="s">
        <v>222</v>
      </c>
      <c r="N258" s="1" t="s">
        <v>222</v>
      </c>
      <c r="O258" s="1">
        <v>1</v>
      </c>
      <c r="P258" s="35"/>
      <c r="Q258" s="10" t="s">
        <v>222</v>
      </c>
      <c r="R258" s="175">
        <v>0</v>
      </c>
      <c r="S258" s="50">
        <v>0</v>
      </c>
      <c r="T258" s="50">
        <v>0</v>
      </c>
      <c r="U258" s="64">
        <v>0</v>
      </c>
      <c r="V258" s="64">
        <v>0</v>
      </c>
      <c r="W258" s="64">
        <v>0</v>
      </c>
      <c r="X258" s="68">
        <v>0</v>
      </c>
      <c r="Y258" s="68">
        <v>0</v>
      </c>
      <c r="Z258" s="68">
        <v>0</v>
      </c>
      <c r="AA258" s="68">
        <v>0</v>
      </c>
      <c r="AB258" s="68">
        <v>0</v>
      </c>
      <c r="AC258" s="119">
        <v>0</v>
      </c>
      <c r="AD258" s="150">
        <v>0</v>
      </c>
      <c r="AE258" s="65"/>
      <c r="AF258" s="65"/>
    </row>
    <row r="259" spans="1:32" hidden="1" x14ac:dyDescent="0.2">
      <c r="A259" s="94" t="s">
        <v>222</v>
      </c>
      <c r="B259" s="1" t="s">
        <v>222</v>
      </c>
      <c r="C259" s="27"/>
      <c r="D259" s="27"/>
      <c r="E259" s="1"/>
      <c r="F259" s="1"/>
      <c r="G259" s="28"/>
      <c r="H259" s="1"/>
      <c r="I259" s="1"/>
      <c r="J259" s="1" t="s">
        <v>222</v>
      </c>
      <c r="K259" s="51"/>
      <c r="L259" s="1">
        <v>0</v>
      </c>
      <c r="M259" s="1" t="s">
        <v>222</v>
      </c>
      <c r="N259" s="1" t="s">
        <v>222</v>
      </c>
      <c r="O259" s="1">
        <v>1</v>
      </c>
      <c r="P259" s="35"/>
      <c r="Q259" s="10" t="s">
        <v>222</v>
      </c>
      <c r="R259" s="175">
        <v>0</v>
      </c>
      <c r="S259" s="50">
        <v>0</v>
      </c>
      <c r="T259" s="50">
        <v>0</v>
      </c>
      <c r="U259" s="64">
        <v>0</v>
      </c>
      <c r="V259" s="64">
        <v>0</v>
      </c>
      <c r="W259" s="64">
        <v>0</v>
      </c>
      <c r="X259" s="68">
        <v>0</v>
      </c>
      <c r="Y259" s="68">
        <v>0</v>
      </c>
      <c r="Z259" s="68">
        <v>0</v>
      </c>
      <c r="AA259" s="68">
        <v>0</v>
      </c>
      <c r="AB259" s="68">
        <v>0</v>
      </c>
      <c r="AC259" s="119">
        <v>0</v>
      </c>
      <c r="AD259" s="150">
        <v>0</v>
      </c>
      <c r="AE259" s="65"/>
      <c r="AF259" s="65"/>
    </row>
    <row r="260" spans="1:32" hidden="1" x14ac:dyDescent="0.2">
      <c r="A260" s="94" t="s">
        <v>222</v>
      </c>
      <c r="B260" s="1" t="s">
        <v>222</v>
      </c>
      <c r="C260" s="27"/>
      <c r="D260" s="27"/>
      <c r="E260" s="1"/>
      <c r="F260" s="1"/>
      <c r="G260" s="28"/>
      <c r="H260" s="1"/>
      <c r="I260" s="1"/>
      <c r="J260" s="1" t="s">
        <v>222</v>
      </c>
      <c r="K260" s="51"/>
      <c r="L260" s="1">
        <v>0</v>
      </c>
      <c r="M260" s="1" t="s">
        <v>222</v>
      </c>
      <c r="N260" s="1" t="s">
        <v>222</v>
      </c>
      <c r="O260" s="1">
        <v>1</v>
      </c>
      <c r="P260" s="35"/>
      <c r="Q260" s="10" t="s">
        <v>222</v>
      </c>
      <c r="R260" s="175">
        <v>0</v>
      </c>
      <c r="S260" s="50">
        <v>0</v>
      </c>
      <c r="T260" s="50">
        <v>0</v>
      </c>
      <c r="U260" s="64">
        <v>0</v>
      </c>
      <c r="V260" s="64">
        <v>0</v>
      </c>
      <c r="W260" s="64">
        <v>0</v>
      </c>
      <c r="X260" s="68">
        <v>0</v>
      </c>
      <c r="Y260" s="68">
        <v>0</v>
      </c>
      <c r="Z260" s="68">
        <v>0</v>
      </c>
      <c r="AA260" s="68">
        <v>0</v>
      </c>
      <c r="AB260" s="68">
        <v>0</v>
      </c>
      <c r="AC260" s="119">
        <v>0</v>
      </c>
      <c r="AD260" s="150">
        <v>0</v>
      </c>
      <c r="AE260" s="65"/>
      <c r="AF260" s="65"/>
    </row>
    <row r="261" spans="1:32" hidden="1" x14ac:dyDescent="0.2">
      <c r="A261" s="94" t="s">
        <v>222</v>
      </c>
      <c r="B261" s="1" t="s">
        <v>222</v>
      </c>
      <c r="C261" s="27"/>
      <c r="D261" s="27"/>
      <c r="E261" s="1"/>
      <c r="F261" s="1"/>
      <c r="G261" s="28"/>
      <c r="H261" s="1"/>
      <c r="I261" s="1"/>
      <c r="J261" s="1" t="s">
        <v>222</v>
      </c>
      <c r="K261" s="51"/>
      <c r="L261" s="1">
        <v>0</v>
      </c>
      <c r="M261" s="1" t="s">
        <v>222</v>
      </c>
      <c r="N261" s="1" t="s">
        <v>222</v>
      </c>
      <c r="O261" s="1">
        <v>1</v>
      </c>
      <c r="P261" s="35"/>
      <c r="Q261" s="10" t="s">
        <v>222</v>
      </c>
      <c r="R261" s="175">
        <v>0</v>
      </c>
      <c r="S261" s="50">
        <v>0</v>
      </c>
      <c r="T261" s="50">
        <v>0</v>
      </c>
      <c r="U261" s="64">
        <v>0</v>
      </c>
      <c r="V261" s="64">
        <v>0</v>
      </c>
      <c r="W261" s="64">
        <v>0</v>
      </c>
      <c r="X261" s="68">
        <v>0</v>
      </c>
      <c r="Y261" s="68">
        <v>0</v>
      </c>
      <c r="Z261" s="68">
        <v>0</v>
      </c>
      <c r="AA261" s="68">
        <v>0</v>
      </c>
      <c r="AB261" s="68">
        <v>0</v>
      </c>
      <c r="AC261" s="119">
        <v>0</v>
      </c>
      <c r="AD261" s="150">
        <v>0</v>
      </c>
      <c r="AE261" s="65"/>
      <c r="AF261" s="65"/>
    </row>
    <row r="262" spans="1:32" hidden="1" x14ac:dyDescent="0.2">
      <c r="A262" s="94" t="s">
        <v>222</v>
      </c>
      <c r="B262" s="1" t="s">
        <v>222</v>
      </c>
      <c r="C262" s="27"/>
      <c r="D262" s="27"/>
      <c r="E262" s="1"/>
      <c r="F262" s="1"/>
      <c r="G262" s="28"/>
      <c r="H262" s="1"/>
      <c r="I262" s="1"/>
      <c r="J262" s="1" t="s">
        <v>222</v>
      </c>
      <c r="K262" s="51"/>
      <c r="L262" s="1">
        <v>0</v>
      </c>
      <c r="M262" s="1" t="s">
        <v>222</v>
      </c>
      <c r="N262" s="1" t="s">
        <v>222</v>
      </c>
      <c r="O262" s="1">
        <v>1</v>
      </c>
      <c r="P262" s="35"/>
      <c r="Q262" s="10" t="s">
        <v>222</v>
      </c>
      <c r="R262" s="175">
        <v>0</v>
      </c>
      <c r="S262" s="50">
        <v>0</v>
      </c>
      <c r="T262" s="50">
        <v>0</v>
      </c>
      <c r="U262" s="64">
        <v>0</v>
      </c>
      <c r="V262" s="64">
        <v>0</v>
      </c>
      <c r="W262" s="64">
        <v>0</v>
      </c>
      <c r="X262" s="68">
        <v>0</v>
      </c>
      <c r="Y262" s="68">
        <v>0</v>
      </c>
      <c r="Z262" s="68">
        <v>0</v>
      </c>
      <c r="AA262" s="68">
        <v>0</v>
      </c>
      <c r="AB262" s="68">
        <v>0</v>
      </c>
      <c r="AC262" s="119">
        <v>0</v>
      </c>
      <c r="AD262" s="150">
        <v>0</v>
      </c>
      <c r="AE262" s="65"/>
      <c r="AF262" s="65"/>
    </row>
    <row r="263" spans="1:32" s="55" customFormat="1" hidden="1" x14ac:dyDescent="0.2">
      <c r="A263" s="113" t="s">
        <v>66</v>
      </c>
      <c r="B263" s="52"/>
      <c r="C263" s="52" t="s">
        <v>112</v>
      </c>
      <c r="D263" s="53"/>
      <c r="E263" s="52"/>
      <c r="F263" s="52"/>
      <c r="G263" s="52"/>
      <c r="H263" s="52"/>
      <c r="I263" s="52"/>
      <c r="J263" s="52"/>
      <c r="K263" s="52"/>
      <c r="L263" s="52">
        <v>0</v>
      </c>
      <c r="M263" s="52">
        <v>20</v>
      </c>
      <c r="N263" s="52"/>
      <c r="O263" s="52"/>
      <c r="P263" s="52"/>
      <c r="Q263" s="56"/>
      <c r="R263" s="177"/>
      <c r="S263" s="80">
        <v>0</v>
      </c>
      <c r="T263" s="80">
        <v>0</v>
      </c>
      <c r="U263" s="80">
        <v>0</v>
      </c>
      <c r="V263" s="80">
        <v>0</v>
      </c>
      <c r="W263" s="80">
        <v>0</v>
      </c>
      <c r="X263" s="80">
        <v>0</v>
      </c>
      <c r="Y263" s="80">
        <v>0</v>
      </c>
      <c r="Z263" s="80">
        <v>0</v>
      </c>
      <c r="AA263" s="80">
        <v>0</v>
      </c>
      <c r="AB263" s="80">
        <v>0</v>
      </c>
    </row>
    <row r="264" spans="1:32" s="55" customFormat="1" hidden="1" x14ac:dyDescent="0.2">
      <c r="A264" s="113" t="s">
        <v>66</v>
      </c>
      <c r="B264" s="52"/>
      <c r="C264" s="52" t="s">
        <v>107</v>
      </c>
      <c r="D264" s="53"/>
      <c r="E264" s="52"/>
      <c r="F264" s="52"/>
      <c r="G264" s="52"/>
      <c r="H264" s="52"/>
      <c r="I264" s="52"/>
      <c r="J264" s="52"/>
      <c r="K264" s="52"/>
      <c r="L264" s="52">
        <v>35</v>
      </c>
      <c r="M264" s="52">
        <v>35</v>
      </c>
      <c r="N264" s="52"/>
      <c r="O264" s="52"/>
      <c r="P264" s="52"/>
      <c r="Q264" s="56"/>
      <c r="R264" s="177"/>
      <c r="S264" s="80">
        <v>0</v>
      </c>
      <c r="T264" s="80">
        <v>0</v>
      </c>
      <c r="U264" s="80">
        <v>0</v>
      </c>
      <c r="V264" s="80">
        <v>0</v>
      </c>
      <c r="W264" s="80">
        <v>0</v>
      </c>
      <c r="X264" s="80">
        <v>0</v>
      </c>
      <c r="Y264" s="80">
        <v>0</v>
      </c>
      <c r="Z264" s="80">
        <v>0</v>
      </c>
      <c r="AA264" s="80">
        <v>0</v>
      </c>
      <c r="AB264" s="80">
        <v>0</v>
      </c>
    </row>
    <row r="265" spans="1:32" s="55" customFormat="1" hidden="1" x14ac:dyDescent="0.2">
      <c r="A265" s="113" t="s">
        <v>66</v>
      </c>
      <c r="B265" s="52"/>
      <c r="C265" s="52" t="s">
        <v>108</v>
      </c>
      <c r="D265" s="53"/>
      <c r="E265" s="52"/>
      <c r="F265" s="52"/>
      <c r="G265" s="52"/>
      <c r="H265" s="52"/>
      <c r="I265" s="52"/>
      <c r="J265" s="52"/>
      <c r="K265" s="52"/>
      <c r="L265" s="52">
        <v>110</v>
      </c>
      <c r="M265" s="52">
        <v>220</v>
      </c>
      <c r="N265" s="52"/>
      <c r="O265" s="52"/>
      <c r="P265" s="52"/>
      <c r="Q265" s="56"/>
      <c r="R265" s="177"/>
      <c r="S265" s="80">
        <v>0</v>
      </c>
      <c r="T265" s="80">
        <v>0</v>
      </c>
      <c r="U265" s="80">
        <v>0</v>
      </c>
      <c r="V265" s="80">
        <v>0</v>
      </c>
      <c r="W265" s="80">
        <v>0</v>
      </c>
      <c r="X265" s="80">
        <v>0</v>
      </c>
      <c r="Y265" s="80">
        <v>0</v>
      </c>
      <c r="Z265" s="80">
        <v>0</v>
      </c>
      <c r="AA265" s="80">
        <v>0</v>
      </c>
      <c r="AB265" s="80">
        <v>0</v>
      </c>
    </row>
    <row r="266" spans="1:32" hidden="1" x14ac:dyDescent="0.2">
      <c r="A266" s="94"/>
      <c r="B266" s="1"/>
      <c r="C266" s="14" t="s">
        <v>4</v>
      </c>
      <c r="D266" s="14"/>
      <c r="E266" s="1"/>
      <c r="F266" s="1"/>
      <c r="G266" s="1"/>
      <c r="H266" s="1"/>
      <c r="I266" s="1"/>
      <c r="J266" s="1"/>
      <c r="K266" s="1"/>
      <c r="L266" s="1"/>
      <c r="M266" s="1"/>
      <c r="N266" s="1"/>
      <c r="O266" s="1"/>
      <c r="P266" s="1"/>
      <c r="Q266" s="1"/>
      <c r="R266" s="175">
        <v>0</v>
      </c>
      <c r="S266" s="65"/>
      <c r="T266" s="65"/>
      <c r="U266" s="66"/>
      <c r="V266" s="66"/>
      <c r="W266" s="66"/>
    </row>
    <row r="267" spans="1:32" hidden="1" x14ac:dyDescent="0.2">
      <c r="A267" s="94" t="s">
        <v>222</v>
      </c>
      <c r="B267" s="1" t="s">
        <v>222</v>
      </c>
      <c r="C267" s="39"/>
      <c r="D267" s="39"/>
      <c r="E267" s="1"/>
      <c r="F267" s="1"/>
      <c r="G267" s="28"/>
      <c r="H267" s="1"/>
      <c r="I267" s="1"/>
      <c r="J267" s="1" t="s">
        <v>222</v>
      </c>
      <c r="K267" s="51"/>
      <c r="L267" s="1">
        <v>0</v>
      </c>
      <c r="M267" s="1" t="s">
        <v>222</v>
      </c>
      <c r="N267" s="1" t="s">
        <v>222</v>
      </c>
      <c r="O267" s="1">
        <v>1</v>
      </c>
      <c r="P267" s="35"/>
      <c r="Q267" s="1" t="s">
        <v>222</v>
      </c>
      <c r="R267" s="175">
        <v>0</v>
      </c>
      <c r="S267" s="50">
        <v>0</v>
      </c>
      <c r="T267" s="50">
        <v>0</v>
      </c>
      <c r="U267" s="64">
        <v>0</v>
      </c>
      <c r="V267" s="64">
        <v>0</v>
      </c>
      <c r="W267" s="64">
        <v>0</v>
      </c>
      <c r="X267" s="68">
        <v>0</v>
      </c>
      <c r="Y267" s="68">
        <v>0</v>
      </c>
      <c r="Z267" s="68">
        <v>0</v>
      </c>
      <c r="AA267" s="68">
        <v>0</v>
      </c>
      <c r="AB267" s="68">
        <v>0</v>
      </c>
      <c r="AC267" s="119">
        <v>0</v>
      </c>
      <c r="AF267" s="65"/>
    </row>
    <row r="268" spans="1:32" hidden="1" x14ac:dyDescent="0.2">
      <c r="A268" s="94" t="s">
        <v>222</v>
      </c>
      <c r="B268" s="1" t="s">
        <v>222</v>
      </c>
      <c r="C268" s="27"/>
      <c r="D268" s="27"/>
      <c r="E268" s="1"/>
      <c r="F268" s="1"/>
      <c r="G268" s="28"/>
      <c r="H268" s="1"/>
      <c r="I268" s="1"/>
      <c r="J268" s="1" t="s">
        <v>222</v>
      </c>
      <c r="K268" s="51"/>
      <c r="L268" s="1">
        <v>0</v>
      </c>
      <c r="M268" s="1" t="s">
        <v>222</v>
      </c>
      <c r="N268" s="1" t="s">
        <v>222</v>
      </c>
      <c r="O268" s="1">
        <v>1</v>
      </c>
      <c r="P268" s="35"/>
      <c r="Q268" s="1" t="s">
        <v>222</v>
      </c>
      <c r="R268" s="175">
        <v>0</v>
      </c>
      <c r="S268" s="50">
        <v>0</v>
      </c>
      <c r="T268" s="50">
        <v>0</v>
      </c>
      <c r="U268" s="64">
        <v>0</v>
      </c>
      <c r="V268" s="64">
        <v>0</v>
      </c>
      <c r="W268" s="64">
        <v>0</v>
      </c>
      <c r="X268" s="68">
        <v>0</v>
      </c>
      <c r="Y268" s="68">
        <v>0</v>
      </c>
      <c r="Z268" s="68">
        <v>0</v>
      </c>
      <c r="AA268" s="68">
        <v>0</v>
      </c>
      <c r="AB268" s="68">
        <v>0</v>
      </c>
      <c r="AC268" s="119">
        <v>0</v>
      </c>
      <c r="AF268" s="65"/>
    </row>
    <row r="269" spans="1:32" hidden="1" x14ac:dyDescent="0.2">
      <c r="A269" s="94" t="s">
        <v>222</v>
      </c>
      <c r="B269" s="1" t="s">
        <v>222</v>
      </c>
      <c r="C269" s="27"/>
      <c r="D269" s="27"/>
      <c r="E269" s="1"/>
      <c r="F269" s="1"/>
      <c r="G269" s="41"/>
      <c r="H269" s="1"/>
      <c r="I269" s="1"/>
      <c r="J269" s="1" t="s">
        <v>222</v>
      </c>
      <c r="K269" s="51"/>
      <c r="L269" s="1">
        <v>0</v>
      </c>
      <c r="M269" s="1" t="s">
        <v>222</v>
      </c>
      <c r="N269" s="1" t="s">
        <v>222</v>
      </c>
      <c r="O269" s="1">
        <v>1</v>
      </c>
      <c r="P269" s="35"/>
      <c r="Q269" s="1" t="s">
        <v>222</v>
      </c>
      <c r="R269" s="175">
        <v>0</v>
      </c>
      <c r="S269" s="50">
        <v>0</v>
      </c>
      <c r="T269" s="50">
        <v>0</v>
      </c>
      <c r="U269" s="64">
        <v>0</v>
      </c>
      <c r="V269" s="64">
        <v>0</v>
      </c>
      <c r="W269" s="64">
        <v>0</v>
      </c>
      <c r="X269" s="68">
        <v>0</v>
      </c>
      <c r="Y269" s="68">
        <v>0</v>
      </c>
      <c r="Z269" s="68">
        <v>0</v>
      </c>
      <c r="AA269" s="68">
        <v>0</v>
      </c>
      <c r="AB269" s="68">
        <v>0</v>
      </c>
      <c r="AC269" s="119">
        <v>0</v>
      </c>
      <c r="AF269" s="65"/>
    </row>
    <row r="270" spans="1:32" hidden="1" x14ac:dyDescent="0.2">
      <c r="A270" s="94" t="s">
        <v>222</v>
      </c>
      <c r="B270" s="1" t="s">
        <v>222</v>
      </c>
      <c r="C270" s="27"/>
      <c r="D270" s="27"/>
      <c r="E270" s="1"/>
      <c r="F270" s="1"/>
      <c r="G270" s="41"/>
      <c r="H270" s="1"/>
      <c r="I270" s="1"/>
      <c r="J270" s="1" t="s">
        <v>222</v>
      </c>
      <c r="K270" s="51"/>
      <c r="L270" s="1">
        <v>0</v>
      </c>
      <c r="M270" s="1" t="s">
        <v>222</v>
      </c>
      <c r="N270" s="1" t="s">
        <v>222</v>
      </c>
      <c r="O270" s="1">
        <v>1</v>
      </c>
      <c r="P270" s="35"/>
      <c r="Q270" s="1" t="s">
        <v>222</v>
      </c>
      <c r="R270" s="175">
        <v>0</v>
      </c>
      <c r="S270" s="50">
        <v>0</v>
      </c>
      <c r="T270" s="50">
        <v>0</v>
      </c>
      <c r="U270" s="64">
        <v>0</v>
      </c>
      <c r="V270" s="64">
        <v>0</v>
      </c>
      <c r="W270" s="64">
        <v>0</v>
      </c>
      <c r="X270" s="68">
        <v>0</v>
      </c>
      <c r="Y270" s="68">
        <v>0</v>
      </c>
      <c r="Z270" s="68">
        <v>0</v>
      </c>
      <c r="AA270" s="68">
        <v>0</v>
      </c>
      <c r="AB270" s="68">
        <v>0</v>
      </c>
      <c r="AC270" s="119">
        <v>0</v>
      </c>
      <c r="AF270" s="65"/>
    </row>
    <row r="271" spans="1:32" hidden="1" x14ac:dyDescent="0.2">
      <c r="A271" s="94"/>
      <c r="B271" s="1"/>
      <c r="C271" s="14" t="s">
        <v>15</v>
      </c>
      <c r="D271" s="14"/>
      <c r="E271" s="1"/>
      <c r="F271" s="1"/>
      <c r="G271" s="1"/>
      <c r="H271" s="1"/>
      <c r="I271" s="1"/>
      <c r="J271" s="1"/>
      <c r="K271" s="1"/>
      <c r="L271" s="1"/>
      <c r="M271" s="1"/>
      <c r="N271" s="1"/>
      <c r="O271" s="1"/>
      <c r="P271" s="1"/>
      <c r="Q271" s="1"/>
      <c r="R271" s="175">
        <v>0</v>
      </c>
      <c r="S271" s="65"/>
      <c r="T271" s="65"/>
      <c r="U271" s="66"/>
      <c r="V271" s="66"/>
      <c r="W271" s="66"/>
    </row>
    <row r="272" spans="1:32" hidden="1" x14ac:dyDescent="0.2">
      <c r="A272" s="94" t="s">
        <v>222</v>
      </c>
      <c r="B272" s="1" t="s">
        <v>222</v>
      </c>
      <c r="C272" s="27"/>
      <c r="D272" s="27"/>
      <c r="E272" s="1"/>
      <c r="F272" s="1"/>
      <c r="G272" s="28"/>
      <c r="H272" s="1"/>
      <c r="I272" s="1"/>
      <c r="J272" s="1" t="s">
        <v>222</v>
      </c>
      <c r="K272" s="51"/>
      <c r="L272" s="1">
        <v>0</v>
      </c>
      <c r="M272" s="1" t="s">
        <v>222</v>
      </c>
      <c r="N272" s="1" t="s">
        <v>222</v>
      </c>
      <c r="O272" s="1">
        <v>1</v>
      </c>
      <c r="P272" s="35"/>
      <c r="Q272" s="1" t="s">
        <v>222</v>
      </c>
      <c r="R272" s="175">
        <v>0</v>
      </c>
      <c r="S272" s="50">
        <v>0</v>
      </c>
      <c r="T272" s="50">
        <v>0</v>
      </c>
      <c r="U272" s="64">
        <v>0</v>
      </c>
      <c r="V272" s="64">
        <v>0</v>
      </c>
      <c r="W272" s="64">
        <v>0</v>
      </c>
      <c r="X272" s="68">
        <v>0</v>
      </c>
      <c r="Y272" s="68">
        <v>0</v>
      </c>
      <c r="Z272" s="68">
        <v>0</v>
      </c>
      <c r="AA272" s="68">
        <v>0</v>
      </c>
      <c r="AB272" s="68">
        <v>0</v>
      </c>
      <c r="AC272" s="119">
        <v>0</v>
      </c>
      <c r="AE272" s="65"/>
      <c r="AF272" s="65"/>
    </row>
    <row r="273" spans="1:32" hidden="1" x14ac:dyDescent="0.2">
      <c r="A273" s="94" t="s">
        <v>222</v>
      </c>
      <c r="B273" s="1" t="s">
        <v>222</v>
      </c>
      <c r="C273" s="27"/>
      <c r="D273" s="27"/>
      <c r="E273" s="1"/>
      <c r="F273" s="1"/>
      <c r="G273" s="28"/>
      <c r="H273" s="1"/>
      <c r="I273" s="1"/>
      <c r="J273" s="1" t="s">
        <v>222</v>
      </c>
      <c r="K273" s="51"/>
      <c r="L273" s="1">
        <v>0</v>
      </c>
      <c r="M273" s="1" t="s">
        <v>222</v>
      </c>
      <c r="N273" s="1" t="s">
        <v>222</v>
      </c>
      <c r="O273" s="1">
        <v>1</v>
      </c>
      <c r="P273" s="35"/>
      <c r="Q273" s="1" t="s">
        <v>222</v>
      </c>
      <c r="R273" s="175">
        <v>0</v>
      </c>
      <c r="S273" s="50">
        <v>0</v>
      </c>
      <c r="T273" s="50">
        <v>0</v>
      </c>
      <c r="U273" s="64">
        <v>0</v>
      </c>
      <c r="V273" s="64">
        <v>0</v>
      </c>
      <c r="W273" s="64">
        <v>0</v>
      </c>
      <c r="X273" s="68">
        <v>0</v>
      </c>
      <c r="Y273" s="68">
        <v>0</v>
      </c>
      <c r="Z273" s="68">
        <v>0</v>
      </c>
      <c r="AA273" s="68">
        <v>0</v>
      </c>
      <c r="AB273" s="68">
        <v>0</v>
      </c>
      <c r="AC273" s="119">
        <v>0</v>
      </c>
      <c r="AE273" s="65"/>
      <c r="AF273" s="65"/>
    </row>
    <row r="274" spans="1:32" hidden="1" x14ac:dyDescent="0.2">
      <c r="A274" s="94"/>
      <c r="B274" s="1"/>
      <c r="C274" s="14" t="s">
        <v>81</v>
      </c>
      <c r="D274" s="14"/>
      <c r="E274" s="1"/>
      <c r="F274" s="1"/>
      <c r="G274" s="1"/>
      <c r="H274" s="1"/>
      <c r="I274" s="1"/>
      <c r="J274" s="1"/>
      <c r="K274" s="1"/>
      <c r="L274" s="1"/>
      <c r="M274" s="1"/>
      <c r="N274" s="1"/>
      <c r="O274" s="1"/>
      <c r="P274" s="1"/>
      <c r="Q274" s="1"/>
      <c r="R274" s="175">
        <v>0</v>
      </c>
      <c r="S274" s="65"/>
      <c r="T274" s="65"/>
      <c r="U274" s="66"/>
      <c r="V274" s="66"/>
      <c r="W274" s="66"/>
    </row>
    <row r="275" spans="1:32" hidden="1" x14ac:dyDescent="0.2">
      <c r="A275" s="94" t="s">
        <v>222</v>
      </c>
      <c r="B275" s="1" t="s">
        <v>222</v>
      </c>
      <c r="C275" s="27"/>
      <c r="D275" s="27"/>
      <c r="E275" s="1"/>
      <c r="F275" s="1"/>
      <c r="G275" s="28"/>
      <c r="H275" s="1"/>
      <c r="I275" s="1"/>
      <c r="J275" s="1" t="s">
        <v>222</v>
      </c>
      <c r="K275" s="51"/>
      <c r="L275" s="1">
        <v>0</v>
      </c>
      <c r="M275" s="1" t="s">
        <v>222</v>
      </c>
      <c r="N275" s="1" t="s">
        <v>222</v>
      </c>
      <c r="O275" s="1">
        <v>1</v>
      </c>
      <c r="P275" s="35"/>
      <c r="Q275" s="1" t="s">
        <v>222</v>
      </c>
      <c r="R275" s="175">
        <v>0</v>
      </c>
      <c r="S275" s="50">
        <v>0</v>
      </c>
      <c r="T275" s="50">
        <v>0</v>
      </c>
      <c r="U275" s="64">
        <v>0</v>
      </c>
      <c r="V275" s="64">
        <v>0</v>
      </c>
      <c r="W275" s="64">
        <v>0</v>
      </c>
      <c r="X275" s="68">
        <v>0</v>
      </c>
      <c r="Y275" s="68">
        <v>0</v>
      </c>
      <c r="Z275" s="68">
        <v>0</v>
      </c>
      <c r="AA275" s="68">
        <v>0</v>
      </c>
      <c r="AB275" s="68">
        <v>0</v>
      </c>
      <c r="AC275" s="119">
        <v>0</v>
      </c>
      <c r="AE275" s="65"/>
      <c r="AF275" s="65"/>
    </row>
    <row r="276" spans="1:32" hidden="1" x14ac:dyDescent="0.2">
      <c r="A276" s="94" t="s">
        <v>222</v>
      </c>
      <c r="B276" s="1" t="s">
        <v>222</v>
      </c>
      <c r="C276" s="27"/>
      <c r="D276" s="27"/>
      <c r="E276" s="1"/>
      <c r="F276" s="1"/>
      <c r="G276" s="28"/>
      <c r="H276" s="1"/>
      <c r="I276" s="1"/>
      <c r="J276" s="1" t="s">
        <v>222</v>
      </c>
      <c r="K276" s="51"/>
      <c r="L276" s="1">
        <v>0</v>
      </c>
      <c r="M276" s="1" t="s">
        <v>222</v>
      </c>
      <c r="N276" s="1" t="s">
        <v>222</v>
      </c>
      <c r="O276" s="1">
        <v>1</v>
      </c>
      <c r="P276" s="35"/>
      <c r="Q276" s="1" t="s">
        <v>222</v>
      </c>
      <c r="R276" s="175">
        <v>0</v>
      </c>
      <c r="S276" s="50">
        <v>0</v>
      </c>
      <c r="T276" s="50">
        <v>0</v>
      </c>
      <c r="U276" s="64">
        <v>0</v>
      </c>
      <c r="V276" s="64">
        <v>0</v>
      </c>
      <c r="W276" s="64">
        <v>0</v>
      </c>
      <c r="X276" s="68">
        <v>0</v>
      </c>
      <c r="Y276" s="68">
        <v>0</v>
      </c>
      <c r="Z276" s="68">
        <v>0</v>
      </c>
      <c r="AA276" s="68">
        <v>0</v>
      </c>
      <c r="AB276" s="68">
        <v>0</v>
      </c>
      <c r="AC276" s="119">
        <v>0</v>
      </c>
      <c r="AE276" s="65"/>
      <c r="AF276" s="65"/>
    </row>
    <row r="277" spans="1:32" hidden="1" x14ac:dyDescent="0.2">
      <c r="A277" s="94" t="s">
        <v>222</v>
      </c>
      <c r="B277" s="1" t="s">
        <v>222</v>
      </c>
      <c r="C277" s="27"/>
      <c r="D277" s="27"/>
      <c r="E277" s="1"/>
      <c r="F277" s="1"/>
      <c r="G277" s="28"/>
      <c r="H277" s="1"/>
      <c r="I277" s="1"/>
      <c r="J277" s="1" t="s">
        <v>222</v>
      </c>
      <c r="K277" s="51"/>
      <c r="L277" s="1">
        <v>0</v>
      </c>
      <c r="M277" s="1" t="s">
        <v>222</v>
      </c>
      <c r="N277" s="1" t="s">
        <v>222</v>
      </c>
      <c r="O277" s="1">
        <v>1</v>
      </c>
      <c r="P277" s="35"/>
      <c r="Q277" s="1" t="s">
        <v>222</v>
      </c>
      <c r="R277" s="175">
        <v>0</v>
      </c>
      <c r="S277" s="50">
        <v>0</v>
      </c>
      <c r="T277" s="50">
        <v>0</v>
      </c>
      <c r="U277" s="64">
        <v>0</v>
      </c>
      <c r="V277" s="64">
        <v>0</v>
      </c>
      <c r="W277" s="64">
        <v>0</v>
      </c>
      <c r="X277" s="68">
        <v>0</v>
      </c>
      <c r="Y277" s="68">
        <v>0</v>
      </c>
      <c r="Z277" s="68">
        <v>0</v>
      </c>
      <c r="AA277" s="68">
        <v>0</v>
      </c>
      <c r="AB277" s="68">
        <v>0</v>
      </c>
      <c r="AC277" s="119">
        <v>0</v>
      </c>
      <c r="AE277" s="65"/>
      <c r="AF277" s="65"/>
    </row>
    <row r="278" spans="1:32" hidden="1" x14ac:dyDescent="0.2">
      <c r="A278" s="94" t="s">
        <v>222</v>
      </c>
      <c r="B278" s="1" t="s">
        <v>222</v>
      </c>
      <c r="C278" s="27"/>
      <c r="D278" s="27"/>
      <c r="E278" s="1"/>
      <c r="F278" s="1"/>
      <c r="G278" s="28"/>
      <c r="H278" s="1"/>
      <c r="I278" s="1"/>
      <c r="J278" s="1" t="s">
        <v>222</v>
      </c>
      <c r="K278" s="51"/>
      <c r="L278" s="1">
        <v>0</v>
      </c>
      <c r="M278" s="1" t="s">
        <v>222</v>
      </c>
      <c r="N278" s="1" t="s">
        <v>222</v>
      </c>
      <c r="O278" s="1">
        <v>1</v>
      </c>
      <c r="P278" s="35"/>
      <c r="Q278" s="1" t="s">
        <v>222</v>
      </c>
      <c r="R278" s="175">
        <v>0</v>
      </c>
      <c r="S278" s="50">
        <v>0</v>
      </c>
      <c r="T278" s="50">
        <v>0</v>
      </c>
      <c r="U278" s="64">
        <v>0</v>
      </c>
      <c r="V278" s="64">
        <v>0</v>
      </c>
      <c r="W278" s="64">
        <v>0</v>
      </c>
      <c r="X278" s="68">
        <v>0</v>
      </c>
      <c r="Y278" s="68">
        <v>0</v>
      </c>
      <c r="Z278" s="68">
        <v>0</v>
      </c>
      <c r="AA278" s="68">
        <v>0</v>
      </c>
      <c r="AB278" s="68">
        <v>0</v>
      </c>
      <c r="AC278" s="119">
        <v>0</v>
      </c>
      <c r="AE278" s="65"/>
      <c r="AF278" s="65"/>
    </row>
    <row r="279" spans="1:32" hidden="1" x14ac:dyDescent="0.2">
      <c r="A279" s="94"/>
      <c r="B279" s="1"/>
      <c r="C279" s="1" t="s">
        <v>111</v>
      </c>
      <c r="D279" s="14"/>
      <c r="E279" s="1"/>
      <c r="F279" s="1"/>
      <c r="G279" s="1"/>
      <c r="H279" s="1"/>
      <c r="I279" s="1"/>
      <c r="J279" s="1" t="s">
        <v>222</v>
      </c>
      <c r="K279" s="11">
        <v>0</v>
      </c>
      <c r="L279" s="1"/>
      <c r="M279" s="1"/>
      <c r="N279" s="1"/>
      <c r="O279" s="1"/>
      <c r="P279" s="1"/>
      <c r="Q279" s="1"/>
      <c r="R279" s="175">
        <v>0</v>
      </c>
      <c r="S279" s="65"/>
      <c r="T279" s="65"/>
      <c r="U279" s="66"/>
      <c r="V279" s="66"/>
      <c r="W279" s="66"/>
      <c r="Z279" s="123"/>
    </row>
    <row r="280" spans="1:32" s="55" customFormat="1" hidden="1" x14ac:dyDescent="0.2">
      <c r="A280" s="113" t="s">
        <v>66</v>
      </c>
      <c r="B280" s="52"/>
      <c r="C280" s="52" t="s">
        <v>113</v>
      </c>
      <c r="D280" s="53"/>
      <c r="E280" s="52"/>
      <c r="F280" s="52"/>
      <c r="G280" s="52"/>
      <c r="H280" s="52"/>
      <c r="I280" s="52"/>
      <c r="J280" s="52"/>
      <c r="K280" s="52"/>
      <c r="L280" s="52">
        <v>0</v>
      </c>
      <c r="M280" s="52">
        <v>20</v>
      </c>
      <c r="N280" s="52"/>
      <c r="O280" s="52"/>
      <c r="P280" s="52"/>
      <c r="Q280" s="56"/>
      <c r="R280" s="177"/>
      <c r="S280" s="80">
        <v>0</v>
      </c>
      <c r="T280" s="80">
        <v>0</v>
      </c>
      <c r="U280" s="80">
        <v>0</v>
      </c>
      <c r="V280" s="80">
        <v>0</v>
      </c>
      <c r="W280" s="80">
        <v>0</v>
      </c>
      <c r="X280" s="80">
        <v>0</v>
      </c>
      <c r="Y280" s="80">
        <v>0</v>
      </c>
      <c r="Z280" s="80">
        <v>0</v>
      </c>
      <c r="AA280" s="80">
        <v>0</v>
      </c>
      <c r="AB280" s="80">
        <v>0</v>
      </c>
    </row>
    <row r="281" spans="1:32" s="55" customFormat="1" hidden="1" x14ac:dyDescent="0.2">
      <c r="A281" s="113" t="s">
        <v>66</v>
      </c>
      <c r="B281" s="52"/>
      <c r="C281" s="52" t="s">
        <v>107</v>
      </c>
      <c r="D281" s="53"/>
      <c r="E281" s="52"/>
      <c r="F281" s="52"/>
      <c r="G281" s="52"/>
      <c r="H281" s="52"/>
      <c r="I281" s="52"/>
      <c r="J281" s="52"/>
      <c r="K281" s="52"/>
      <c r="L281" s="52">
        <v>35</v>
      </c>
      <c r="M281" s="52">
        <v>35</v>
      </c>
      <c r="N281" s="52"/>
      <c r="O281" s="52"/>
      <c r="P281" s="52"/>
      <c r="Q281" s="56"/>
      <c r="R281" s="177"/>
      <c r="S281" s="80">
        <v>0</v>
      </c>
      <c r="T281" s="80">
        <v>0</v>
      </c>
      <c r="U281" s="80">
        <v>0</v>
      </c>
      <c r="V281" s="80">
        <v>0</v>
      </c>
      <c r="W281" s="80">
        <v>0</v>
      </c>
      <c r="X281" s="80">
        <v>0</v>
      </c>
      <c r="Y281" s="80">
        <v>0</v>
      </c>
      <c r="Z281" s="80">
        <v>0</v>
      </c>
      <c r="AA281" s="80">
        <v>0</v>
      </c>
      <c r="AB281" s="80">
        <v>0</v>
      </c>
    </row>
    <row r="282" spans="1:32" s="55" customFormat="1" hidden="1" x14ac:dyDescent="0.2">
      <c r="A282" s="113" t="s">
        <v>66</v>
      </c>
      <c r="B282" s="52"/>
      <c r="C282" s="52" t="s">
        <v>108</v>
      </c>
      <c r="D282" s="53"/>
      <c r="E282" s="52"/>
      <c r="F282" s="52"/>
      <c r="G282" s="52"/>
      <c r="H282" s="52"/>
      <c r="I282" s="52"/>
      <c r="J282" s="52"/>
      <c r="K282" s="52"/>
      <c r="L282" s="52">
        <v>110</v>
      </c>
      <c r="M282" s="52">
        <v>220</v>
      </c>
      <c r="N282" s="52"/>
      <c r="O282" s="52"/>
      <c r="P282" s="52"/>
      <c r="Q282" s="56"/>
      <c r="R282" s="177"/>
      <c r="S282" s="80">
        <v>0</v>
      </c>
      <c r="T282" s="80">
        <v>0</v>
      </c>
      <c r="U282" s="80">
        <v>0</v>
      </c>
      <c r="V282" s="80">
        <v>0</v>
      </c>
      <c r="W282" s="80">
        <v>0</v>
      </c>
      <c r="X282" s="80">
        <v>0</v>
      </c>
      <c r="Y282" s="80">
        <v>0</v>
      </c>
      <c r="Z282" s="80">
        <v>0</v>
      </c>
      <c r="AA282" s="80">
        <v>0</v>
      </c>
      <c r="AB282" s="80">
        <v>0</v>
      </c>
    </row>
    <row r="283" spans="1:32" hidden="1" x14ac:dyDescent="0.2">
      <c r="A283" s="94"/>
      <c r="B283" s="1"/>
      <c r="C283" s="14" t="s">
        <v>76</v>
      </c>
      <c r="D283" s="14"/>
      <c r="E283" s="1"/>
      <c r="F283" s="1"/>
      <c r="G283" s="1"/>
      <c r="H283" s="1"/>
      <c r="I283" s="1"/>
      <c r="J283" s="1"/>
      <c r="K283" s="1"/>
      <c r="L283" s="1"/>
      <c r="M283" s="1"/>
      <c r="N283" s="1"/>
      <c r="O283" s="1"/>
      <c r="P283" s="1"/>
      <c r="Q283" s="1"/>
      <c r="R283" s="175">
        <v>0</v>
      </c>
      <c r="S283" s="65"/>
      <c r="T283" s="65"/>
      <c r="U283" s="66"/>
      <c r="V283" s="66"/>
      <c r="W283" s="66"/>
    </row>
    <row r="284" spans="1:32" hidden="1" x14ac:dyDescent="0.2">
      <c r="A284" s="94" t="s">
        <v>222</v>
      </c>
      <c r="B284" s="1" t="s">
        <v>222</v>
      </c>
      <c r="C284" s="27"/>
      <c r="D284" s="27"/>
      <c r="E284" s="1"/>
      <c r="F284" s="1"/>
      <c r="G284" s="41"/>
      <c r="H284" s="1"/>
      <c r="I284" s="1"/>
      <c r="J284" s="1" t="s">
        <v>222</v>
      </c>
      <c r="K284" s="51"/>
      <c r="L284" s="1">
        <v>0</v>
      </c>
      <c r="M284" s="1" t="s">
        <v>222</v>
      </c>
      <c r="N284" s="1" t="s">
        <v>222</v>
      </c>
      <c r="O284" s="1">
        <v>1</v>
      </c>
      <c r="P284" s="42"/>
      <c r="Q284" s="1" t="s">
        <v>222</v>
      </c>
      <c r="R284" s="175">
        <v>0</v>
      </c>
      <c r="S284" s="50">
        <v>0</v>
      </c>
      <c r="T284" s="50">
        <v>0</v>
      </c>
      <c r="U284" s="64">
        <v>0</v>
      </c>
      <c r="V284" s="64">
        <v>0</v>
      </c>
      <c r="W284" s="64">
        <v>0</v>
      </c>
      <c r="X284" s="68">
        <v>0</v>
      </c>
      <c r="Y284" s="68">
        <v>0</v>
      </c>
      <c r="Z284" s="68">
        <v>0</v>
      </c>
      <c r="AA284" s="68">
        <v>0</v>
      </c>
      <c r="AB284" s="68">
        <v>0</v>
      </c>
      <c r="AC284" s="119">
        <v>0</v>
      </c>
      <c r="AE284" s="65"/>
      <c r="AF284" s="65"/>
    </row>
    <row r="285" spans="1:32" hidden="1" x14ac:dyDescent="0.2">
      <c r="A285" s="94" t="s">
        <v>222</v>
      </c>
      <c r="B285" s="1" t="s">
        <v>222</v>
      </c>
      <c r="C285" s="27"/>
      <c r="D285" s="27"/>
      <c r="E285" s="1"/>
      <c r="F285" s="1"/>
      <c r="G285" s="41"/>
      <c r="H285" s="1"/>
      <c r="I285" s="1"/>
      <c r="J285" s="1" t="s">
        <v>222</v>
      </c>
      <c r="K285" s="51"/>
      <c r="L285" s="1">
        <v>0</v>
      </c>
      <c r="M285" s="45" t="s">
        <v>222</v>
      </c>
      <c r="N285" s="1" t="s">
        <v>222</v>
      </c>
      <c r="O285" s="1">
        <v>1</v>
      </c>
      <c r="P285" s="42"/>
      <c r="Q285" s="1" t="s">
        <v>222</v>
      </c>
      <c r="R285" s="175">
        <v>0</v>
      </c>
      <c r="S285" s="50">
        <v>0</v>
      </c>
      <c r="T285" s="50">
        <v>0</v>
      </c>
      <c r="U285" s="64">
        <v>0</v>
      </c>
      <c r="V285" s="64">
        <v>0</v>
      </c>
      <c r="W285" s="64">
        <v>0</v>
      </c>
      <c r="X285" s="68">
        <v>0</v>
      </c>
      <c r="Y285" s="68">
        <v>0</v>
      </c>
      <c r="Z285" s="68">
        <v>0</v>
      </c>
      <c r="AA285" s="68">
        <v>0</v>
      </c>
      <c r="AB285" s="68">
        <v>0</v>
      </c>
      <c r="AC285" s="119">
        <v>0</v>
      </c>
      <c r="AE285" s="65"/>
      <c r="AF285" s="65"/>
    </row>
    <row r="286" spans="1:32" hidden="1" x14ac:dyDescent="0.2">
      <c r="A286" s="94" t="s">
        <v>222</v>
      </c>
      <c r="B286" s="1" t="s">
        <v>222</v>
      </c>
      <c r="C286" s="27"/>
      <c r="D286" s="27"/>
      <c r="E286" s="1"/>
      <c r="F286" s="1"/>
      <c r="G286" s="41"/>
      <c r="H286" s="1"/>
      <c r="I286" s="1"/>
      <c r="J286" s="1" t="s">
        <v>222</v>
      </c>
      <c r="K286" s="51"/>
      <c r="L286" s="1">
        <v>0</v>
      </c>
      <c r="M286" s="1" t="s">
        <v>222</v>
      </c>
      <c r="N286" s="1" t="s">
        <v>222</v>
      </c>
      <c r="O286" s="1">
        <v>1</v>
      </c>
      <c r="P286" s="42"/>
      <c r="Q286" s="1" t="s">
        <v>222</v>
      </c>
      <c r="R286" s="175">
        <v>0</v>
      </c>
      <c r="S286" s="50">
        <v>0</v>
      </c>
      <c r="T286" s="50">
        <v>0</v>
      </c>
      <c r="U286" s="64">
        <v>0</v>
      </c>
      <c r="V286" s="64">
        <v>0</v>
      </c>
      <c r="W286" s="64">
        <v>0</v>
      </c>
      <c r="X286" s="68">
        <v>0</v>
      </c>
      <c r="Y286" s="68">
        <v>0</v>
      </c>
      <c r="Z286" s="68">
        <v>0</v>
      </c>
      <c r="AA286" s="68">
        <v>0</v>
      </c>
      <c r="AB286" s="68">
        <v>0</v>
      </c>
      <c r="AC286" s="119">
        <v>0</v>
      </c>
      <c r="AE286" s="65"/>
      <c r="AF286" s="65"/>
    </row>
    <row r="287" spans="1:32" hidden="1" x14ac:dyDescent="0.2">
      <c r="A287" s="94" t="s">
        <v>222</v>
      </c>
      <c r="B287" s="1" t="s">
        <v>222</v>
      </c>
      <c r="C287" s="27"/>
      <c r="D287" s="27"/>
      <c r="E287" s="1"/>
      <c r="F287" s="1"/>
      <c r="G287" s="41"/>
      <c r="H287" s="1"/>
      <c r="I287" s="1"/>
      <c r="J287" s="1" t="s">
        <v>222</v>
      </c>
      <c r="K287" s="51"/>
      <c r="L287" s="1">
        <v>0</v>
      </c>
      <c r="M287" s="1" t="s">
        <v>222</v>
      </c>
      <c r="N287" s="1" t="s">
        <v>222</v>
      </c>
      <c r="O287" s="1">
        <v>1</v>
      </c>
      <c r="P287" s="42"/>
      <c r="Q287" s="1" t="s">
        <v>222</v>
      </c>
      <c r="R287" s="175">
        <v>0</v>
      </c>
      <c r="S287" s="50">
        <v>0</v>
      </c>
      <c r="T287" s="50">
        <v>0</v>
      </c>
      <c r="U287" s="64">
        <v>0</v>
      </c>
      <c r="V287" s="64">
        <v>0</v>
      </c>
      <c r="W287" s="64">
        <v>0</v>
      </c>
      <c r="X287" s="68">
        <v>0</v>
      </c>
      <c r="Y287" s="68">
        <v>0</v>
      </c>
      <c r="Z287" s="68">
        <v>0</v>
      </c>
      <c r="AA287" s="68">
        <v>0</v>
      </c>
      <c r="AB287" s="68">
        <v>0</v>
      </c>
      <c r="AC287" s="119">
        <v>0</v>
      </c>
      <c r="AE287" s="65"/>
      <c r="AF287" s="65"/>
    </row>
    <row r="288" spans="1:32" hidden="1" x14ac:dyDescent="0.2">
      <c r="A288" s="94" t="s">
        <v>222</v>
      </c>
      <c r="B288" s="1" t="s">
        <v>222</v>
      </c>
      <c r="C288" s="27"/>
      <c r="D288" s="27"/>
      <c r="E288" s="1"/>
      <c r="F288" s="1"/>
      <c r="G288" s="41"/>
      <c r="H288" s="1"/>
      <c r="I288" s="1"/>
      <c r="J288" s="1" t="s">
        <v>222</v>
      </c>
      <c r="K288" s="51"/>
      <c r="L288" s="1">
        <v>0</v>
      </c>
      <c r="M288" s="1" t="s">
        <v>222</v>
      </c>
      <c r="N288" s="1" t="s">
        <v>222</v>
      </c>
      <c r="O288" s="1">
        <v>1</v>
      </c>
      <c r="P288" s="42"/>
      <c r="Q288" s="1" t="s">
        <v>222</v>
      </c>
      <c r="R288" s="175">
        <v>0</v>
      </c>
      <c r="S288" s="50">
        <v>0</v>
      </c>
      <c r="T288" s="50">
        <v>0</v>
      </c>
      <c r="U288" s="64">
        <v>0</v>
      </c>
      <c r="V288" s="64">
        <v>0</v>
      </c>
      <c r="W288" s="64">
        <v>0</v>
      </c>
      <c r="X288" s="68">
        <v>0</v>
      </c>
      <c r="Y288" s="68">
        <v>0</v>
      </c>
      <c r="Z288" s="68">
        <v>0</v>
      </c>
      <c r="AA288" s="68">
        <v>0</v>
      </c>
      <c r="AB288" s="68">
        <v>0</v>
      </c>
      <c r="AC288" s="119">
        <v>0</v>
      </c>
      <c r="AE288" s="65"/>
      <c r="AF288" s="65"/>
    </row>
    <row r="289" spans="1:32" s="48" customFormat="1" hidden="1" x14ac:dyDescent="0.2">
      <c r="A289" s="94" t="s">
        <v>222</v>
      </c>
      <c r="B289" s="45" t="s">
        <v>222</v>
      </c>
      <c r="C289" s="39"/>
      <c r="D289" s="39"/>
      <c r="E289" s="45"/>
      <c r="F289" s="45"/>
      <c r="G289" s="41"/>
      <c r="H289" s="45"/>
      <c r="I289" s="45"/>
      <c r="J289" s="45" t="s">
        <v>222</v>
      </c>
      <c r="K289" s="51"/>
      <c r="L289" s="45">
        <v>0</v>
      </c>
      <c r="M289" s="45" t="s">
        <v>222</v>
      </c>
      <c r="N289" s="45" t="s">
        <v>222</v>
      </c>
      <c r="O289" s="45">
        <v>1</v>
      </c>
      <c r="P289" s="42"/>
      <c r="Q289" s="45" t="s">
        <v>222</v>
      </c>
      <c r="R289" s="175">
        <v>0</v>
      </c>
      <c r="S289" s="50">
        <v>0</v>
      </c>
      <c r="T289" s="50">
        <v>0</v>
      </c>
      <c r="U289" s="64">
        <v>0</v>
      </c>
      <c r="V289" s="64">
        <v>0</v>
      </c>
      <c r="W289" s="64">
        <v>0</v>
      </c>
      <c r="X289" s="68">
        <v>0</v>
      </c>
      <c r="Y289" s="68">
        <v>0</v>
      </c>
      <c r="Z289" s="68">
        <v>0</v>
      </c>
      <c r="AA289" s="68">
        <v>0</v>
      </c>
      <c r="AB289" s="68">
        <v>0</v>
      </c>
      <c r="AC289" s="119">
        <v>0</v>
      </c>
      <c r="AD289" s="69"/>
      <c r="AE289" s="65"/>
      <c r="AF289" s="65"/>
    </row>
    <row r="290" spans="1:32" s="55" customFormat="1" hidden="1" x14ac:dyDescent="0.2">
      <c r="A290" s="113" t="s">
        <v>66</v>
      </c>
      <c r="B290" s="52"/>
      <c r="C290" s="52" t="s">
        <v>104</v>
      </c>
      <c r="D290" s="53"/>
      <c r="E290" s="52"/>
      <c r="F290" s="52"/>
      <c r="G290" s="52"/>
      <c r="H290" s="52"/>
      <c r="I290" s="52"/>
      <c r="J290" s="52"/>
      <c r="K290" s="52"/>
      <c r="L290" s="124">
        <v>0.4</v>
      </c>
      <c r="M290" s="53">
        <v>20</v>
      </c>
      <c r="N290" s="52"/>
      <c r="O290" s="52"/>
      <c r="P290" s="52"/>
      <c r="Q290" s="52"/>
      <c r="R290" s="177"/>
      <c r="S290" s="80">
        <v>0</v>
      </c>
      <c r="T290" s="80">
        <v>0</v>
      </c>
      <c r="U290" s="80">
        <v>0</v>
      </c>
      <c r="V290" s="80">
        <v>0</v>
      </c>
      <c r="W290" s="80">
        <v>0</v>
      </c>
      <c r="X290" s="80">
        <v>0</v>
      </c>
      <c r="Y290" s="80">
        <v>0</v>
      </c>
      <c r="Z290" s="80">
        <v>0</v>
      </c>
      <c r="AA290" s="80">
        <v>0</v>
      </c>
      <c r="AB290" s="80">
        <v>0</v>
      </c>
    </row>
    <row r="291" spans="1:32" s="55" customFormat="1" hidden="1" x14ac:dyDescent="0.2">
      <c r="A291" s="113" t="s">
        <v>66</v>
      </c>
      <c r="B291" s="52"/>
      <c r="C291" s="52" t="s">
        <v>105</v>
      </c>
      <c r="D291" s="53"/>
      <c r="E291" s="52"/>
      <c r="F291" s="52"/>
      <c r="G291" s="52"/>
      <c r="H291" s="52"/>
      <c r="I291" s="52"/>
      <c r="J291" s="52"/>
      <c r="K291" s="52"/>
      <c r="L291" s="54">
        <v>35</v>
      </c>
      <c r="M291" s="53">
        <v>35</v>
      </c>
      <c r="N291" s="52"/>
      <c r="O291" s="52"/>
      <c r="P291" s="52"/>
      <c r="Q291" s="52"/>
      <c r="R291" s="177"/>
      <c r="S291" s="80">
        <v>0</v>
      </c>
      <c r="T291" s="80">
        <v>0</v>
      </c>
      <c r="U291" s="80">
        <v>0</v>
      </c>
      <c r="V291" s="80">
        <v>0</v>
      </c>
      <c r="W291" s="80">
        <v>0</v>
      </c>
      <c r="X291" s="80">
        <v>0</v>
      </c>
      <c r="Y291" s="80">
        <v>0</v>
      </c>
      <c r="Z291" s="80">
        <v>0</v>
      </c>
      <c r="AA291" s="80">
        <v>0</v>
      </c>
      <c r="AB291" s="80">
        <v>0</v>
      </c>
    </row>
    <row r="292" spans="1:32" s="55" customFormat="1" hidden="1" x14ac:dyDescent="0.2">
      <c r="A292" s="113" t="s">
        <v>66</v>
      </c>
      <c r="B292" s="52"/>
      <c r="C292" s="52" t="s">
        <v>106</v>
      </c>
      <c r="D292" s="53"/>
      <c r="E292" s="52"/>
      <c r="F292" s="52"/>
      <c r="G292" s="52"/>
      <c r="H292" s="52"/>
      <c r="I292" s="52"/>
      <c r="J292" s="52"/>
      <c r="K292" s="52"/>
      <c r="L292" s="54">
        <v>110</v>
      </c>
      <c r="M292" s="53">
        <v>220</v>
      </c>
      <c r="N292" s="52"/>
      <c r="O292" s="52"/>
      <c r="P292" s="52"/>
      <c r="Q292" s="52"/>
      <c r="R292" s="177"/>
      <c r="S292" s="80">
        <v>0</v>
      </c>
      <c r="T292" s="80">
        <v>0</v>
      </c>
      <c r="U292" s="80">
        <v>0</v>
      </c>
      <c r="V292" s="80">
        <v>0</v>
      </c>
      <c r="W292" s="80">
        <v>0</v>
      </c>
      <c r="X292" s="80">
        <v>0</v>
      </c>
      <c r="Y292" s="80">
        <v>0</v>
      </c>
      <c r="Z292" s="80">
        <v>0</v>
      </c>
      <c r="AA292" s="80">
        <v>0</v>
      </c>
      <c r="AB292" s="80">
        <v>0</v>
      </c>
    </row>
    <row r="293" spans="1:32" hidden="1" x14ac:dyDescent="0.2">
      <c r="A293" s="94"/>
      <c r="B293" s="1"/>
      <c r="C293" s="1" t="s">
        <v>55</v>
      </c>
      <c r="D293" s="1"/>
      <c r="E293" s="1"/>
      <c r="F293" s="1"/>
      <c r="G293" s="1"/>
      <c r="H293" s="1"/>
      <c r="I293" s="1"/>
      <c r="J293" s="1"/>
      <c r="K293" s="1"/>
      <c r="L293" s="1"/>
      <c r="M293" s="14">
        <v>0</v>
      </c>
      <c r="N293" s="1"/>
      <c r="O293" s="1"/>
      <c r="P293" s="1"/>
      <c r="Q293" s="1"/>
      <c r="R293" s="175">
        <v>0</v>
      </c>
      <c r="S293" s="65">
        <v>0</v>
      </c>
      <c r="T293" s="65">
        <v>0</v>
      </c>
      <c r="U293" s="65">
        <v>0</v>
      </c>
      <c r="V293" s="65">
        <v>0</v>
      </c>
      <c r="W293" s="65">
        <v>0</v>
      </c>
      <c r="X293" s="69">
        <v>0</v>
      </c>
      <c r="Y293" s="69">
        <v>0</v>
      </c>
      <c r="Z293" s="69">
        <v>0</v>
      </c>
      <c r="AA293" s="69">
        <v>0</v>
      </c>
      <c r="AB293" s="69">
        <v>0</v>
      </c>
      <c r="AC293" s="117">
        <v>0</v>
      </c>
    </row>
    <row r="294" spans="1:32" s="55" customFormat="1" hidden="1" x14ac:dyDescent="0.2">
      <c r="A294" s="113" t="s">
        <v>66</v>
      </c>
      <c r="B294" s="52"/>
      <c r="C294" s="52" t="s">
        <v>122</v>
      </c>
      <c r="D294" s="52"/>
      <c r="E294" s="52"/>
      <c r="F294" s="52"/>
      <c r="G294" s="52"/>
      <c r="H294" s="52"/>
      <c r="I294" s="52"/>
      <c r="J294" s="52"/>
      <c r="K294" s="52"/>
      <c r="L294" s="52">
        <v>0</v>
      </c>
      <c r="M294" s="52">
        <v>20</v>
      </c>
      <c r="N294" s="52"/>
      <c r="O294" s="52"/>
      <c r="P294" s="52"/>
      <c r="Q294" s="56"/>
      <c r="R294" s="177"/>
      <c r="S294" s="80">
        <v>0</v>
      </c>
      <c r="T294" s="80">
        <v>0</v>
      </c>
      <c r="U294" s="80">
        <v>0</v>
      </c>
      <c r="V294" s="80">
        <v>0</v>
      </c>
      <c r="W294" s="80">
        <v>0</v>
      </c>
      <c r="X294" s="79">
        <v>0</v>
      </c>
      <c r="Y294" s="79">
        <v>0</v>
      </c>
      <c r="Z294" s="79">
        <v>0</v>
      </c>
      <c r="AA294" s="79">
        <v>0</v>
      </c>
      <c r="AB294" s="79">
        <v>0</v>
      </c>
    </row>
    <row r="295" spans="1:32" s="55" customFormat="1" hidden="1" x14ac:dyDescent="0.2">
      <c r="A295" s="113" t="s">
        <v>66</v>
      </c>
      <c r="B295" s="52"/>
      <c r="C295" s="52" t="s">
        <v>107</v>
      </c>
      <c r="D295" s="52"/>
      <c r="E295" s="52"/>
      <c r="F295" s="52"/>
      <c r="G295" s="52"/>
      <c r="H295" s="52"/>
      <c r="I295" s="52"/>
      <c r="J295" s="52"/>
      <c r="K295" s="52"/>
      <c r="L295" s="52">
        <v>35</v>
      </c>
      <c r="M295" s="52">
        <v>35</v>
      </c>
      <c r="N295" s="52"/>
      <c r="O295" s="52"/>
      <c r="P295" s="52"/>
      <c r="Q295" s="56"/>
      <c r="R295" s="177"/>
      <c r="S295" s="80">
        <v>0</v>
      </c>
      <c r="T295" s="80">
        <v>0</v>
      </c>
      <c r="U295" s="80">
        <v>0</v>
      </c>
      <c r="V295" s="80">
        <v>0</v>
      </c>
      <c r="W295" s="80">
        <v>0</v>
      </c>
      <c r="X295" s="79">
        <v>0</v>
      </c>
      <c r="Y295" s="79">
        <v>0</v>
      </c>
      <c r="Z295" s="79">
        <v>0</v>
      </c>
      <c r="AA295" s="79">
        <v>0</v>
      </c>
      <c r="AB295" s="79">
        <v>0</v>
      </c>
    </row>
    <row r="296" spans="1:32" s="55" customFormat="1" hidden="1" x14ac:dyDescent="0.2">
      <c r="A296" s="113" t="s">
        <v>66</v>
      </c>
      <c r="B296" s="52"/>
      <c r="C296" s="52" t="s">
        <v>108</v>
      </c>
      <c r="D296" s="52"/>
      <c r="E296" s="52"/>
      <c r="F296" s="52"/>
      <c r="G296" s="52"/>
      <c r="H296" s="52"/>
      <c r="I296" s="52"/>
      <c r="J296" s="52"/>
      <c r="K296" s="52"/>
      <c r="L296" s="52">
        <v>110</v>
      </c>
      <c r="M296" s="52">
        <v>220</v>
      </c>
      <c r="N296" s="52"/>
      <c r="O296" s="52"/>
      <c r="P296" s="52"/>
      <c r="Q296" s="56"/>
      <c r="R296" s="177"/>
      <c r="S296" s="80">
        <v>0</v>
      </c>
      <c r="T296" s="80">
        <v>0</v>
      </c>
      <c r="U296" s="80">
        <v>0</v>
      </c>
      <c r="V296" s="80">
        <v>0</v>
      </c>
      <c r="W296" s="80">
        <v>0</v>
      </c>
      <c r="X296" s="79">
        <v>0</v>
      </c>
      <c r="Y296" s="79">
        <v>0</v>
      </c>
      <c r="Z296" s="79">
        <v>0</v>
      </c>
      <c r="AA296" s="79">
        <v>0</v>
      </c>
      <c r="AB296" s="79">
        <v>0</v>
      </c>
    </row>
    <row r="297" spans="1:32" hidden="1" x14ac:dyDescent="0.2">
      <c r="A297" s="126"/>
      <c r="B297" s="127"/>
      <c r="C297" s="127" t="s">
        <v>50</v>
      </c>
      <c r="D297" s="127"/>
      <c r="E297" s="127"/>
      <c r="F297" s="127"/>
      <c r="G297" s="127"/>
      <c r="H297" s="127"/>
      <c r="I297" s="127"/>
      <c r="J297" s="127" t="s">
        <v>35</v>
      </c>
      <c r="K297" s="129">
        <v>9.000000000000008E-2</v>
      </c>
      <c r="L297" s="129"/>
      <c r="M297" s="127"/>
      <c r="N297" s="127"/>
      <c r="O297" s="127"/>
      <c r="P297" s="146" t="s">
        <v>35</v>
      </c>
      <c r="Q297" s="127"/>
      <c r="R297" s="175"/>
      <c r="S297" s="65"/>
      <c r="T297" s="65"/>
      <c r="U297" s="66"/>
      <c r="V297" s="66"/>
      <c r="W297" s="66"/>
    </row>
    <row r="298" spans="1:32" hidden="1" x14ac:dyDescent="0.2">
      <c r="A298" s="126"/>
      <c r="B298" s="127"/>
      <c r="C298" s="132" t="s">
        <v>84</v>
      </c>
      <c r="D298" s="132"/>
      <c r="E298" s="127"/>
      <c r="F298" s="127"/>
      <c r="G298" s="127"/>
      <c r="H298" s="127"/>
      <c r="I298" s="127"/>
      <c r="J298" s="127"/>
      <c r="K298" s="127"/>
      <c r="L298" s="127"/>
      <c r="M298" s="107"/>
      <c r="N298" s="107"/>
      <c r="O298" s="127"/>
      <c r="P298" s="136" t="s">
        <v>222</v>
      </c>
      <c r="Q298" s="127"/>
      <c r="R298" s="175">
        <v>0</v>
      </c>
      <c r="S298" s="65">
        <v>0</v>
      </c>
      <c r="T298" s="65">
        <v>0</v>
      </c>
      <c r="U298" s="66">
        <v>0</v>
      </c>
      <c r="V298" s="66"/>
      <c r="W298" s="66"/>
      <c r="X298" s="123"/>
    </row>
    <row r="299" spans="1:32" hidden="1" x14ac:dyDescent="0.2">
      <c r="A299" s="126"/>
      <c r="B299" s="127"/>
      <c r="C299" s="127" t="s">
        <v>83</v>
      </c>
      <c r="D299" s="127"/>
      <c r="E299" s="127"/>
      <c r="F299" s="127"/>
      <c r="G299" s="127"/>
      <c r="H299" s="127"/>
      <c r="I299" s="127"/>
      <c r="J299" s="127"/>
      <c r="K299" s="127"/>
      <c r="L299" s="127"/>
      <c r="M299" s="107"/>
      <c r="N299" s="107"/>
      <c r="O299" s="127"/>
      <c r="P299" s="136" t="s">
        <v>222</v>
      </c>
      <c r="Q299" s="139"/>
      <c r="R299" s="180">
        <v>0</v>
      </c>
      <c r="S299" s="65">
        <v>0</v>
      </c>
      <c r="T299" s="44"/>
      <c r="U299" s="60"/>
      <c r="V299" s="66"/>
      <c r="W299" s="66"/>
      <c r="X299" s="123"/>
    </row>
    <row r="300" spans="1:32" hidden="1" x14ac:dyDescent="0.2">
      <c r="A300" s="126"/>
      <c r="B300" s="127" t="s">
        <v>187</v>
      </c>
      <c r="C300" s="128" t="s">
        <v>178</v>
      </c>
      <c r="D300" s="127"/>
      <c r="E300" s="127"/>
      <c r="F300" s="127"/>
      <c r="G300" s="127"/>
      <c r="H300" s="127"/>
      <c r="I300" s="127"/>
      <c r="J300" s="127"/>
      <c r="K300" s="129"/>
      <c r="L300" s="129"/>
      <c r="M300" s="107"/>
      <c r="N300" s="107"/>
      <c r="O300" s="127"/>
      <c r="P300" s="137" t="s">
        <v>222</v>
      </c>
      <c r="Q300" s="127"/>
      <c r="R300" s="175">
        <v>0</v>
      </c>
      <c r="S300" s="44"/>
      <c r="T300" s="44"/>
      <c r="U300" s="60"/>
      <c r="V300" s="66"/>
      <c r="W300" s="66"/>
      <c r="X300" s="123"/>
    </row>
    <row r="301" spans="1:32" hidden="1" x14ac:dyDescent="0.2">
      <c r="A301" s="126"/>
      <c r="B301" s="127" t="s">
        <v>187</v>
      </c>
      <c r="C301" s="148" t="s">
        <v>203</v>
      </c>
      <c r="D301" s="127"/>
      <c r="E301" s="127"/>
      <c r="F301" s="127"/>
      <c r="G301" s="127"/>
      <c r="H301" s="127"/>
      <c r="I301" s="127"/>
      <c r="J301" s="127"/>
      <c r="K301" s="129"/>
      <c r="L301" s="129"/>
      <c r="M301" s="107"/>
      <c r="N301" s="107"/>
      <c r="O301" s="127"/>
      <c r="P301" s="137" t="s">
        <v>222</v>
      </c>
      <c r="Q301" s="127"/>
      <c r="R301" s="175">
        <v>0</v>
      </c>
      <c r="S301" s="44"/>
      <c r="T301" s="44"/>
      <c r="U301" s="60"/>
      <c r="V301" s="66"/>
      <c r="W301" s="66"/>
      <c r="X301" s="123"/>
      <c r="Y301" s="123"/>
    </row>
    <row r="302" spans="1:32" hidden="1" x14ac:dyDescent="0.2">
      <c r="A302" s="126"/>
      <c r="B302" s="127" t="s">
        <v>187</v>
      </c>
      <c r="C302" s="148" t="s">
        <v>204</v>
      </c>
      <c r="D302" s="127"/>
      <c r="E302" s="127"/>
      <c r="F302" s="127"/>
      <c r="G302" s="127"/>
      <c r="H302" s="127"/>
      <c r="I302" s="127"/>
      <c r="J302" s="127"/>
      <c r="K302" s="129"/>
      <c r="L302" s="129"/>
      <c r="M302" s="107"/>
      <c r="N302" s="107"/>
      <c r="O302" s="127"/>
      <c r="P302" s="137" t="s">
        <v>222</v>
      </c>
      <c r="Q302" s="127"/>
      <c r="R302" s="175">
        <v>0</v>
      </c>
      <c r="S302" s="44"/>
      <c r="T302" s="44"/>
      <c r="U302" s="60"/>
      <c r="V302" s="66"/>
      <c r="W302" s="66"/>
    </row>
    <row r="303" spans="1:32" hidden="1" x14ac:dyDescent="0.2">
      <c r="A303" s="126"/>
      <c r="B303" s="127" t="s">
        <v>187</v>
      </c>
      <c r="C303" s="192" t="s">
        <v>179</v>
      </c>
      <c r="D303" s="127"/>
      <c r="E303" s="127"/>
      <c r="F303" s="127"/>
      <c r="G303" s="127"/>
      <c r="H303" s="127"/>
      <c r="I303" s="127"/>
      <c r="J303" s="127"/>
      <c r="K303" s="129"/>
      <c r="L303" s="129"/>
      <c r="M303" s="107"/>
      <c r="N303" s="107"/>
      <c r="O303" s="127"/>
      <c r="P303" s="137" t="s">
        <v>222</v>
      </c>
      <c r="Q303" s="127"/>
      <c r="R303" s="175">
        <v>0</v>
      </c>
      <c r="S303" s="44"/>
      <c r="T303" s="44"/>
      <c r="U303" s="60"/>
      <c r="V303" s="66"/>
      <c r="W303" s="66"/>
    </row>
    <row r="304" spans="1:32" hidden="1" x14ac:dyDescent="0.2">
      <c r="A304" s="126"/>
      <c r="B304" s="127" t="s">
        <v>187</v>
      </c>
      <c r="C304" s="148" t="s">
        <v>116</v>
      </c>
      <c r="D304" s="127"/>
      <c r="E304" s="127"/>
      <c r="F304" s="127"/>
      <c r="G304" s="127"/>
      <c r="H304" s="127"/>
      <c r="I304" s="127"/>
      <c r="J304" s="127"/>
      <c r="K304" s="129"/>
      <c r="L304" s="129"/>
      <c r="M304" s="107"/>
      <c r="N304" s="107"/>
      <c r="O304" s="127"/>
      <c r="P304" s="137" t="s">
        <v>222</v>
      </c>
      <c r="Q304" s="127"/>
      <c r="R304" s="175">
        <v>0</v>
      </c>
      <c r="S304" s="48"/>
      <c r="T304" s="44"/>
      <c r="U304" s="60"/>
      <c r="V304" s="66"/>
      <c r="W304" s="66"/>
    </row>
    <row r="305" spans="1:30" s="48" customFormat="1" ht="12.75" hidden="1" customHeight="1" x14ac:dyDescent="0.2">
      <c r="A305" s="126"/>
      <c r="B305" s="127" t="s">
        <v>187</v>
      </c>
      <c r="C305" s="148" t="s">
        <v>118</v>
      </c>
      <c r="D305" s="127"/>
      <c r="E305" s="127"/>
      <c r="F305" s="127"/>
      <c r="G305" s="127"/>
      <c r="H305" s="127"/>
      <c r="I305" s="127"/>
      <c r="J305" s="127"/>
      <c r="K305" s="129"/>
      <c r="L305" s="129"/>
      <c r="M305" s="107"/>
      <c r="N305" s="107"/>
      <c r="O305" s="127"/>
      <c r="P305" s="137" t="s">
        <v>222</v>
      </c>
      <c r="Q305" s="127"/>
      <c r="R305" s="175">
        <v>0</v>
      </c>
      <c r="S305" s="155">
        <v>0</v>
      </c>
      <c r="T305" s="44"/>
      <c r="U305" s="60"/>
      <c r="V305" s="60"/>
      <c r="W305" s="60"/>
      <c r="X305" s="69"/>
      <c r="Y305" s="69"/>
      <c r="Z305" s="69"/>
      <c r="AA305" s="69"/>
      <c r="AB305" s="69"/>
      <c r="AC305" s="117"/>
      <c r="AD305" s="69"/>
    </row>
    <row r="306" spans="1:30" s="48" customFormat="1" hidden="1" x14ac:dyDescent="0.2">
      <c r="A306" s="126"/>
      <c r="B306" s="127"/>
      <c r="C306" s="139" t="s">
        <v>82</v>
      </c>
      <c r="D306" s="127"/>
      <c r="E306" s="127"/>
      <c r="F306" s="127"/>
      <c r="G306" s="127"/>
      <c r="H306" s="127"/>
      <c r="I306" s="127"/>
      <c r="J306" s="127"/>
      <c r="K306" s="129"/>
      <c r="L306" s="129"/>
      <c r="M306" s="107"/>
      <c r="N306" s="107"/>
      <c r="O306" s="127"/>
      <c r="P306" s="136" t="s">
        <v>222</v>
      </c>
      <c r="Q306" s="127"/>
      <c r="R306" s="175">
        <v>0</v>
      </c>
      <c r="S306" s="44"/>
      <c r="T306" s="44"/>
      <c r="U306" s="60"/>
      <c r="V306" s="66"/>
      <c r="W306" s="66"/>
      <c r="X306" s="69"/>
      <c r="Y306" s="69"/>
      <c r="Z306" s="69"/>
      <c r="AA306" s="69"/>
      <c r="AB306" s="69"/>
      <c r="AC306" s="117"/>
      <c r="AD306" s="69"/>
    </row>
    <row r="307" spans="1:30" hidden="1" x14ac:dyDescent="0.2">
      <c r="A307" s="126"/>
      <c r="B307" s="127"/>
      <c r="C307" s="131" t="s">
        <v>205</v>
      </c>
      <c r="D307" s="131"/>
      <c r="E307" s="127"/>
      <c r="F307" s="127"/>
      <c r="G307" s="127"/>
      <c r="H307" s="127"/>
      <c r="I307" s="127"/>
      <c r="J307" s="127"/>
      <c r="K307" s="127"/>
      <c r="L307" s="127"/>
      <c r="M307" s="127"/>
      <c r="N307" s="107"/>
      <c r="O307" s="127"/>
      <c r="P307" s="127"/>
      <c r="Q307" s="127"/>
      <c r="R307" s="181">
        <v>0</v>
      </c>
      <c r="S307" s="65">
        <v>0</v>
      </c>
      <c r="T307" s="44"/>
      <c r="U307" s="60"/>
      <c r="V307" s="66"/>
      <c r="W307" s="66"/>
    </row>
    <row r="308" spans="1:30" hidden="1" x14ac:dyDescent="0.2">
      <c r="C308" s="2" t="s">
        <v>51</v>
      </c>
      <c r="P308" s="104" t="s">
        <v>35</v>
      </c>
      <c r="R308" s="182"/>
      <c r="S308" s="65"/>
      <c r="T308" s="65"/>
      <c r="U308" s="66"/>
      <c r="V308" s="66"/>
      <c r="W308" s="66"/>
    </row>
    <row r="309" spans="1:30" hidden="1" x14ac:dyDescent="0.2">
      <c r="C309" s="2" t="s">
        <v>127</v>
      </c>
      <c r="K309" s="17"/>
      <c r="N309" s="48"/>
      <c r="P309" s="136" t="s">
        <v>222</v>
      </c>
      <c r="R309" s="175">
        <v>0</v>
      </c>
      <c r="S309" s="65">
        <v>0</v>
      </c>
      <c r="T309" s="65"/>
      <c r="U309" s="66"/>
      <c r="V309" s="66"/>
      <c r="W309" s="66"/>
    </row>
    <row r="310" spans="1:30" hidden="1" x14ac:dyDescent="0.2">
      <c r="C310" s="2" t="s">
        <v>128</v>
      </c>
      <c r="K310" s="17"/>
      <c r="N310" s="48"/>
      <c r="P310" s="137" t="s">
        <v>222</v>
      </c>
      <c r="R310" s="175">
        <v>0</v>
      </c>
      <c r="S310" s="82">
        <v>0</v>
      </c>
      <c r="T310" s="82">
        <v>0</v>
      </c>
      <c r="U310" s="83">
        <v>0</v>
      </c>
      <c r="V310" s="83">
        <v>0</v>
      </c>
      <c r="W310" s="83">
        <v>0</v>
      </c>
    </row>
    <row r="311" spans="1:30" hidden="1" x14ac:dyDescent="0.2">
      <c r="C311" s="2" t="s">
        <v>168</v>
      </c>
      <c r="K311" s="17"/>
      <c r="N311" s="48"/>
      <c r="P311" s="137" t="s">
        <v>222</v>
      </c>
      <c r="R311" s="175">
        <v>0</v>
      </c>
      <c r="S311" s="82">
        <v>0</v>
      </c>
      <c r="T311" s="82">
        <v>0</v>
      </c>
      <c r="U311" s="83">
        <v>0</v>
      </c>
      <c r="V311" s="83">
        <v>0</v>
      </c>
      <c r="W311" s="83">
        <v>0</v>
      </c>
    </row>
    <row r="312" spans="1:30" hidden="1" x14ac:dyDescent="0.2">
      <c r="C312" s="2" t="s">
        <v>169</v>
      </c>
      <c r="K312" s="17"/>
      <c r="N312" s="48"/>
      <c r="P312" s="137" t="s">
        <v>222</v>
      </c>
      <c r="R312" s="175">
        <v>0</v>
      </c>
      <c r="S312" s="82">
        <v>0</v>
      </c>
      <c r="T312" s="82">
        <v>0</v>
      </c>
      <c r="U312" s="83">
        <v>0</v>
      </c>
      <c r="V312" s="83">
        <v>0</v>
      </c>
      <c r="W312" s="83">
        <v>0</v>
      </c>
    </row>
    <row r="313" spans="1:30" hidden="1" x14ac:dyDescent="0.2">
      <c r="C313" s="2" t="s">
        <v>125</v>
      </c>
      <c r="K313" s="17"/>
      <c r="N313" s="48"/>
      <c r="P313" s="137" t="s">
        <v>222</v>
      </c>
      <c r="R313" s="175">
        <v>0</v>
      </c>
      <c r="S313" s="65">
        <v>0</v>
      </c>
      <c r="T313" s="65"/>
      <c r="U313" s="66"/>
      <c r="V313" s="66"/>
      <c r="W313" s="66"/>
    </row>
    <row r="314" spans="1:30" hidden="1" x14ac:dyDescent="0.2">
      <c r="C314" s="2" t="s">
        <v>126</v>
      </c>
      <c r="K314" s="17"/>
      <c r="N314" s="48"/>
      <c r="P314" s="137" t="s">
        <v>222</v>
      </c>
      <c r="R314" s="175">
        <v>0</v>
      </c>
      <c r="S314" s="65">
        <v>0</v>
      </c>
      <c r="T314" s="65"/>
      <c r="U314" s="66"/>
      <c r="V314" s="66"/>
      <c r="W314" s="66"/>
    </row>
    <row r="315" spans="1:30" hidden="1" x14ac:dyDescent="0.2">
      <c r="C315" s="2" t="s">
        <v>166</v>
      </c>
      <c r="K315" s="17"/>
      <c r="P315" s="137" t="s">
        <v>222</v>
      </c>
      <c r="R315" s="175">
        <v>0</v>
      </c>
      <c r="S315" s="65">
        <v>0</v>
      </c>
      <c r="T315" s="65"/>
      <c r="U315" s="66"/>
      <c r="V315" s="66"/>
      <c r="W315" s="66"/>
    </row>
    <row r="316" spans="1:30" hidden="1" x14ac:dyDescent="0.2">
      <c r="C316" s="48" t="s">
        <v>209</v>
      </c>
      <c r="K316" s="17"/>
      <c r="N316" s="48"/>
      <c r="P316" s="137" t="s">
        <v>222</v>
      </c>
      <c r="R316" s="175">
        <v>0</v>
      </c>
      <c r="S316" s="65">
        <v>0</v>
      </c>
      <c r="T316" s="65"/>
      <c r="U316" s="66"/>
      <c r="V316" s="66"/>
      <c r="W316" s="66"/>
    </row>
    <row r="317" spans="1:30" hidden="1" x14ac:dyDescent="0.2">
      <c r="K317" s="17"/>
      <c r="P317" s="138" t="s">
        <v>222</v>
      </c>
      <c r="R317" s="48"/>
      <c r="T317" s="48"/>
    </row>
    <row r="318" spans="1:30" s="48" customFormat="1" hidden="1" x14ac:dyDescent="0.2">
      <c r="A318" s="106"/>
      <c r="K318" s="17"/>
      <c r="P318" s="189"/>
      <c r="U318" s="59"/>
      <c r="V318" s="59"/>
      <c r="W318" s="59"/>
      <c r="X318" s="69"/>
      <c r="Y318" s="69"/>
      <c r="Z318" s="69"/>
      <c r="AA318" s="69"/>
      <c r="AB318" s="69"/>
      <c r="AC318" s="117"/>
      <c r="AD318" s="69"/>
    </row>
    <row r="319" spans="1:30" s="48" customFormat="1" ht="15" x14ac:dyDescent="0.2">
      <c r="A319" s="106"/>
      <c r="K319" s="17"/>
      <c r="P319" s="189"/>
      <c r="Q319" s="228" t="s">
        <v>224</v>
      </c>
      <c r="R319" s="228"/>
      <c r="U319" s="59"/>
      <c r="V319" s="59"/>
      <c r="W319" s="59"/>
      <c r="X319" s="69"/>
      <c r="Y319" s="69"/>
      <c r="Z319" s="69"/>
      <c r="AA319" s="69"/>
      <c r="AB319" s="69"/>
      <c r="AC319" s="117"/>
      <c r="AD319" s="69"/>
    </row>
    <row r="320" spans="1:30" s="48" customFormat="1" ht="12.75" customHeight="1" x14ac:dyDescent="0.2">
      <c r="A320" s="106"/>
      <c r="K320" s="17"/>
      <c r="P320" s="232" t="s">
        <v>255</v>
      </c>
      <c r="Q320" s="232"/>
      <c r="R320" s="232"/>
      <c r="U320" s="59"/>
      <c r="V320" s="59"/>
      <c r="W320" s="59"/>
      <c r="X320" s="69"/>
      <c r="Y320" s="69"/>
      <c r="Z320" s="69"/>
      <c r="AA320" s="69"/>
      <c r="AB320" s="69"/>
      <c r="AC320" s="117"/>
      <c r="AD320" s="69"/>
    </row>
    <row r="321" spans="1:38" s="48" customFormat="1" ht="42" customHeight="1" x14ac:dyDescent="0.2">
      <c r="A321" s="106"/>
      <c r="K321" s="17"/>
      <c r="P321" s="232"/>
      <c r="Q321" s="232"/>
      <c r="R321" s="232"/>
      <c r="U321" s="59"/>
      <c r="V321" s="59"/>
      <c r="W321" s="59"/>
      <c r="X321" s="69"/>
      <c r="Y321" s="69"/>
      <c r="Z321" s="69"/>
      <c r="AA321" s="69"/>
      <c r="AB321" s="69"/>
      <c r="AC321" s="117"/>
      <c r="AD321" s="69"/>
    </row>
    <row r="322" spans="1:38" s="48" customFormat="1" ht="15" x14ac:dyDescent="0.2">
      <c r="A322" s="106"/>
      <c r="C322" s="48" t="s">
        <v>175</v>
      </c>
      <c r="D322" s="48" t="s">
        <v>236</v>
      </c>
      <c r="K322" s="17"/>
      <c r="P322" s="189"/>
      <c r="Q322" s="229" t="s">
        <v>256</v>
      </c>
      <c r="R322" s="230"/>
      <c r="U322" s="59"/>
      <c r="V322" s="59"/>
      <c r="W322" s="59"/>
      <c r="X322" s="69"/>
      <c r="Y322" s="69"/>
      <c r="Z322" s="69"/>
      <c r="AA322" s="69"/>
      <c r="AB322" s="69"/>
      <c r="AC322" s="117"/>
      <c r="AD322" s="69"/>
    </row>
    <row r="323" spans="1:38" s="48" customFormat="1" ht="15" x14ac:dyDescent="0.2">
      <c r="A323" s="106"/>
      <c r="K323" s="17"/>
      <c r="P323" s="189"/>
      <c r="Q323" s="231">
        <v>43189</v>
      </c>
      <c r="R323" s="231"/>
      <c r="U323" s="59"/>
      <c r="V323" s="59"/>
      <c r="W323" s="59"/>
      <c r="X323" s="69"/>
      <c r="Y323" s="69"/>
      <c r="Z323" s="69"/>
      <c r="AA323" s="69"/>
      <c r="AB323" s="69"/>
      <c r="AC323" s="117"/>
      <c r="AD323" s="69"/>
    </row>
    <row r="324" spans="1:38" s="48" customFormat="1" x14ac:dyDescent="0.2">
      <c r="A324" s="106"/>
      <c r="K324" s="17"/>
      <c r="U324" s="59"/>
      <c r="V324" s="59"/>
      <c r="W324" s="59"/>
      <c r="X324" s="69"/>
      <c r="Y324" s="69"/>
      <c r="Z324" s="69"/>
      <c r="AA324" s="69"/>
      <c r="AB324" s="69"/>
      <c r="AC324" s="117"/>
      <c r="AD324" s="69"/>
    </row>
    <row r="325" spans="1:38" ht="14.25" x14ac:dyDescent="0.2">
      <c r="C325" s="48" t="s">
        <v>238</v>
      </c>
      <c r="I325" s="234" t="s">
        <v>63</v>
      </c>
      <c r="J325" s="234"/>
      <c r="K325" s="234"/>
      <c r="L325" s="234"/>
      <c r="M325" s="234"/>
      <c r="N325" s="234"/>
      <c r="O325" s="234"/>
      <c r="P325" s="234"/>
      <c r="Q325" s="234"/>
      <c r="R325" s="234"/>
      <c r="AI325" s="48"/>
      <c r="AJ325" s="48"/>
      <c r="AK325" s="48"/>
      <c r="AL325" s="48"/>
    </row>
    <row r="326" spans="1:38" ht="15" x14ac:dyDescent="0.2">
      <c r="C326" s="252" t="s">
        <v>167</v>
      </c>
      <c r="D326" s="29"/>
      <c r="E326" s="266" t="s">
        <v>12</v>
      </c>
      <c r="F326" s="266"/>
      <c r="G326" s="266"/>
      <c r="H326" s="266"/>
      <c r="I326" s="266" t="s">
        <v>146</v>
      </c>
      <c r="J326" s="266"/>
      <c r="K326" s="266"/>
      <c r="L326" s="266"/>
      <c r="M326" s="266"/>
      <c r="N326" s="266"/>
      <c r="O326" s="101"/>
      <c r="P326" s="266" t="s">
        <v>62</v>
      </c>
      <c r="Q326" s="266"/>
      <c r="R326" s="266"/>
      <c r="AI326" s="48"/>
      <c r="AJ326" s="48"/>
      <c r="AK326" s="48"/>
      <c r="AL326" s="48"/>
    </row>
    <row r="327" spans="1:38" x14ac:dyDescent="0.2">
      <c r="C327" s="253"/>
      <c r="D327" s="30"/>
      <c r="E327" s="256" t="s">
        <v>1</v>
      </c>
      <c r="F327" s="257"/>
      <c r="G327" s="258" t="s">
        <v>2</v>
      </c>
      <c r="H327" s="259"/>
      <c r="I327" s="256" t="s">
        <v>60</v>
      </c>
      <c r="J327" s="257"/>
      <c r="K327" s="93"/>
      <c r="L327" s="93"/>
      <c r="M327" s="93"/>
      <c r="N327" s="93"/>
      <c r="O327" s="93"/>
      <c r="P327" s="93" t="s">
        <v>60</v>
      </c>
      <c r="Q327" s="93" t="s">
        <v>17</v>
      </c>
      <c r="R327" s="93" t="s">
        <v>61</v>
      </c>
      <c r="AI327" s="48"/>
      <c r="AJ327" s="48"/>
      <c r="AK327" s="48"/>
      <c r="AL327" s="48"/>
    </row>
    <row r="328" spans="1:38" x14ac:dyDescent="0.2">
      <c r="C328" s="24" t="s">
        <v>7</v>
      </c>
      <c r="D328" s="24"/>
      <c r="E328" s="1"/>
      <c r="F328" s="1"/>
      <c r="G328" s="1"/>
      <c r="H328" s="1"/>
      <c r="I328" s="255">
        <v>4291.76</v>
      </c>
      <c r="J328" s="255"/>
      <c r="K328" s="1"/>
      <c r="L328" s="1"/>
      <c r="M328" s="1"/>
      <c r="N328" s="1"/>
      <c r="O328" s="1"/>
      <c r="P328" s="84">
        <v>19079.5</v>
      </c>
      <c r="Q328" s="1"/>
      <c r="R328" s="184">
        <v>22513.81</v>
      </c>
      <c r="S328" s="170">
        <v>-166.26000000000022</v>
      </c>
      <c r="T328" s="65"/>
      <c r="AI328" s="48"/>
      <c r="AJ328" s="48"/>
      <c r="AK328" s="48"/>
      <c r="AL328" s="48"/>
    </row>
    <row r="329" spans="1:38" x14ac:dyDescent="0.2">
      <c r="C329" s="45" t="s">
        <v>195</v>
      </c>
      <c r="D329" s="1"/>
      <c r="E329" s="140">
        <v>3.53</v>
      </c>
      <c r="F329" s="1"/>
      <c r="G329" s="136">
        <v>3.99</v>
      </c>
      <c r="H329" s="1"/>
      <c r="I329" s="238">
        <v>300.42</v>
      </c>
      <c r="J329" s="239"/>
      <c r="K329" s="1"/>
      <c r="L329" s="1"/>
      <c r="M329" s="162">
        <v>1.0403</v>
      </c>
      <c r="N329" s="1"/>
      <c r="O329" s="1"/>
      <c r="P329" s="50">
        <v>1060.48</v>
      </c>
      <c r="Q329" s="16">
        <v>0.18</v>
      </c>
      <c r="R329" s="175">
        <v>1251.3699999999999</v>
      </c>
      <c r="S329" s="48"/>
      <c r="T329" s="65"/>
      <c r="AI329" s="48"/>
      <c r="AJ329" s="48"/>
      <c r="AK329" s="48"/>
      <c r="AL329" s="48"/>
    </row>
    <row r="330" spans="1:38" x14ac:dyDescent="0.2">
      <c r="C330" s="45" t="s">
        <v>196</v>
      </c>
      <c r="D330" s="1"/>
      <c r="E330" s="140">
        <v>3.53</v>
      </c>
      <c r="F330" s="1"/>
      <c r="G330" s="136">
        <v>3.99</v>
      </c>
      <c r="H330" s="1"/>
      <c r="I330" s="238">
        <v>0</v>
      </c>
      <c r="J330" s="239"/>
      <c r="K330" s="1"/>
      <c r="L330" s="1"/>
      <c r="M330" s="162">
        <v>1.0403</v>
      </c>
      <c r="N330" s="1"/>
      <c r="O330" s="1"/>
      <c r="P330" s="50">
        <v>0</v>
      </c>
      <c r="Q330" s="16">
        <v>0.18</v>
      </c>
      <c r="R330" s="175">
        <v>0</v>
      </c>
      <c r="S330" s="48"/>
      <c r="AI330" s="48"/>
      <c r="AJ330" s="48"/>
      <c r="AK330" s="48"/>
      <c r="AL330" s="48"/>
    </row>
    <row r="331" spans="1:38" x14ac:dyDescent="0.2">
      <c r="C331" s="45" t="s">
        <v>197</v>
      </c>
      <c r="D331" s="1"/>
      <c r="E331" s="140">
        <v>3.53</v>
      </c>
      <c r="F331" s="1"/>
      <c r="G331" s="136">
        <v>3.99</v>
      </c>
      <c r="H331" s="1"/>
      <c r="I331" s="238">
        <v>0</v>
      </c>
      <c r="J331" s="239"/>
      <c r="K331" s="1"/>
      <c r="L331" s="1"/>
      <c r="M331" s="162">
        <v>1.0403</v>
      </c>
      <c r="N331" s="1"/>
      <c r="O331" s="1"/>
      <c r="P331" s="50">
        <v>0</v>
      </c>
      <c r="Q331" s="16">
        <v>0.18</v>
      </c>
      <c r="R331" s="175">
        <v>0</v>
      </c>
      <c r="S331" s="48"/>
      <c r="AI331" s="48"/>
      <c r="AJ331" s="48"/>
      <c r="AK331" s="48"/>
      <c r="AL331" s="48"/>
    </row>
    <row r="332" spans="1:38" x14ac:dyDescent="0.2">
      <c r="C332" s="1" t="s">
        <v>132</v>
      </c>
      <c r="D332" s="1"/>
      <c r="E332" s="140">
        <v>4.21</v>
      </c>
      <c r="F332" s="47"/>
      <c r="G332" s="136">
        <v>5.08</v>
      </c>
      <c r="H332" s="1"/>
      <c r="I332" s="238">
        <v>3433.41</v>
      </c>
      <c r="J332" s="239"/>
      <c r="K332" s="1"/>
      <c r="L332" s="1"/>
      <c r="M332" s="162">
        <v>1.0403</v>
      </c>
      <c r="N332" s="1"/>
      <c r="O332" s="1"/>
      <c r="P332" s="50">
        <v>14454.66</v>
      </c>
      <c r="Q332" s="16">
        <v>0.18</v>
      </c>
      <c r="R332" s="175">
        <v>17056.5</v>
      </c>
      <c r="S332" s="48"/>
      <c r="AI332" s="48"/>
      <c r="AJ332" s="48"/>
      <c r="AK332" s="48"/>
      <c r="AL332" s="48"/>
    </row>
    <row r="333" spans="1:38" x14ac:dyDescent="0.2">
      <c r="C333" s="1" t="s">
        <v>133</v>
      </c>
      <c r="D333" s="1"/>
      <c r="E333" s="140">
        <v>4.21</v>
      </c>
      <c r="F333" s="47"/>
      <c r="G333" s="136">
        <v>5.08</v>
      </c>
      <c r="H333" s="1"/>
      <c r="I333" s="238">
        <v>0</v>
      </c>
      <c r="J333" s="239"/>
      <c r="K333" s="1"/>
      <c r="L333" s="1"/>
      <c r="M333" s="162">
        <v>1.0403</v>
      </c>
      <c r="N333" s="1"/>
      <c r="O333" s="1"/>
      <c r="P333" s="50">
        <v>0</v>
      </c>
      <c r="Q333" s="16">
        <v>0.18</v>
      </c>
      <c r="R333" s="175">
        <v>0</v>
      </c>
      <c r="S333" s="48"/>
      <c r="AI333" s="48"/>
      <c r="AJ333" s="48"/>
      <c r="AK333" s="48"/>
      <c r="AL333" s="48"/>
    </row>
    <row r="334" spans="1:38" s="48" customFormat="1" x14ac:dyDescent="0.2">
      <c r="A334" s="106"/>
      <c r="C334" s="45" t="s">
        <v>58</v>
      </c>
      <c r="D334" s="45"/>
      <c r="E334" s="140">
        <v>4.1500000000000004</v>
      </c>
      <c r="F334" s="45"/>
      <c r="G334" s="136">
        <v>4.99</v>
      </c>
      <c r="H334" s="45"/>
      <c r="I334" s="238">
        <v>0</v>
      </c>
      <c r="J334" s="239"/>
      <c r="K334" s="45"/>
      <c r="L334" s="45"/>
      <c r="M334" s="162">
        <v>1.0403</v>
      </c>
      <c r="N334" s="45"/>
      <c r="O334" s="45"/>
      <c r="P334" s="50">
        <v>0</v>
      </c>
      <c r="Q334" s="16">
        <v>0.18</v>
      </c>
      <c r="R334" s="175">
        <v>0</v>
      </c>
      <c r="U334" s="59"/>
      <c r="V334" s="59"/>
      <c r="W334" s="59"/>
      <c r="X334" s="69"/>
      <c r="Y334" s="69"/>
      <c r="Z334" s="69"/>
      <c r="AA334" s="69"/>
      <c r="AB334" s="69"/>
      <c r="AC334" s="117"/>
      <c r="AD334" s="69"/>
    </row>
    <row r="335" spans="1:38" s="48" customFormat="1" x14ac:dyDescent="0.2">
      <c r="A335" s="106"/>
      <c r="C335" s="45" t="s">
        <v>147</v>
      </c>
      <c r="D335" s="45"/>
      <c r="E335" s="140">
        <v>4.1500000000000004</v>
      </c>
      <c r="F335" s="45"/>
      <c r="G335" s="136">
        <v>4.99</v>
      </c>
      <c r="H335" s="45"/>
      <c r="I335" s="238">
        <v>0</v>
      </c>
      <c r="J335" s="239"/>
      <c r="K335" s="45"/>
      <c r="L335" s="45"/>
      <c r="M335" s="162">
        <v>1.0403</v>
      </c>
      <c r="N335" s="45"/>
      <c r="O335" s="45"/>
      <c r="P335" s="50">
        <v>0</v>
      </c>
      <c r="Q335" s="16">
        <v>0.18</v>
      </c>
      <c r="R335" s="175">
        <v>0</v>
      </c>
      <c r="U335" s="59"/>
      <c r="V335" s="59"/>
      <c r="W335" s="59"/>
      <c r="X335" s="69"/>
      <c r="Y335" s="69"/>
      <c r="Z335" s="69"/>
      <c r="AA335" s="69"/>
      <c r="AB335" s="69"/>
      <c r="AC335" s="117"/>
      <c r="AD335" s="69"/>
    </row>
    <row r="336" spans="1:38" x14ac:dyDescent="0.2">
      <c r="C336" s="1" t="s">
        <v>131</v>
      </c>
      <c r="D336" s="1"/>
      <c r="E336" s="136">
        <v>6.35</v>
      </c>
      <c r="F336" s="47"/>
      <c r="G336" s="136">
        <v>7.56</v>
      </c>
      <c r="H336" s="1"/>
      <c r="I336" s="238">
        <v>0</v>
      </c>
      <c r="J336" s="239"/>
      <c r="K336" s="1"/>
      <c r="L336" s="1"/>
      <c r="M336" s="162">
        <v>1.0403</v>
      </c>
      <c r="N336" s="1"/>
      <c r="O336" s="1"/>
      <c r="P336" s="50">
        <v>0</v>
      </c>
      <c r="Q336" s="16">
        <v>0.18</v>
      </c>
      <c r="R336" s="175">
        <v>0</v>
      </c>
      <c r="S336" s="48"/>
      <c r="AI336" s="48"/>
      <c r="AJ336" s="48"/>
      <c r="AK336" s="48"/>
      <c r="AL336" s="48"/>
    </row>
    <row r="337" spans="3:38" x14ac:dyDescent="0.2">
      <c r="C337" s="1" t="s">
        <v>148</v>
      </c>
      <c r="D337" s="1"/>
      <c r="E337" s="136">
        <v>6.35</v>
      </c>
      <c r="F337" s="47"/>
      <c r="G337" s="136">
        <v>7.56</v>
      </c>
      <c r="H337" s="1"/>
      <c r="I337" s="238">
        <v>0</v>
      </c>
      <c r="J337" s="239"/>
      <c r="K337" s="1"/>
      <c r="L337" s="1"/>
      <c r="M337" s="162">
        <v>1.0403</v>
      </c>
      <c r="N337" s="1"/>
      <c r="O337" s="1"/>
      <c r="P337" s="50">
        <v>0</v>
      </c>
      <c r="Q337" s="16">
        <v>0.18</v>
      </c>
      <c r="R337" s="175">
        <v>0</v>
      </c>
      <c r="S337" s="48"/>
      <c r="AI337" s="48"/>
      <c r="AJ337" s="48"/>
      <c r="AK337" s="48"/>
      <c r="AL337" s="48"/>
    </row>
    <row r="338" spans="3:38" x14ac:dyDescent="0.2">
      <c r="C338" s="1" t="s">
        <v>134</v>
      </c>
      <c r="D338" s="1"/>
      <c r="E338" s="136">
        <v>3.82</v>
      </c>
      <c r="F338" s="47"/>
      <c r="G338" s="136">
        <v>4.4400000000000004</v>
      </c>
      <c r="H338" s="1"/>
      <c r="I338" s="238">
        <v>171.66</v>
      </c>
      <c r="J338" s="239"/>
      <c r="K338" s="1"/>
      <c r="L338" s="1"/>
      <c r="M338" s="162">
        <v>1.0403</v>
      </c>
      <c r="N338" s="1"/>
      <c r="O338" s="1"/>
      <c r="P338" s="50">
        <v>655.74</v>
      </c>
      <c r="Q338" s="16">
        <v>0.18</v>
      </c>
      <c r="R338" s="175">
        <v>773.77</v>
      </c>
      <c r="S338" s="48"/>
      <c r="AI338" s="48"/>
      <c r="AJ338" s="48"/>
      <c r="AK338" s="48"/>
      <c r="AL338" s="48"/>
    </row>
    <row r="339" spans="3:38" x14ac:dyDescent="0.2">
      <c r="C339" s="1" t="s">
        <v>135</v>
      </c>
      <c r="D339" s="1"/>
      <c r="E339" s="136">
        <v>3.82</v>
      </c>
      <c r="F339" s="47"/>
      <c r="G339" s="136">
        <v>4.4400000000000004</v>
      </c>
      <c r="H339" s="1"/>
      <c r="I339" s="238">
        <v>0</v>
      </c>
      <c r="J339" s="239"/>
      <c r="K339" s="1"/>
      <c r="L339" s="1"/>
      <c r="M339" s="162">
        <v>1.0403</v>
      </c>
      <c r="N339" s="1"/>
      <c r="O339" s="1"/>
      <c r="P339" s="50">
        <v>0</v>
      </c>
      <c r="Q339" s="16">
        <v>0.18</v>
      </c>
      <c r="R339" s="175">
        <v>0</v>
      </c>
      <c r="S339" s="48"/>
      <c r="AI339" s="48"/>
      <c r="AJ339" s="48"/>
      <c r="AK339" s="48"/>
      <c r="AL339" s="48"/>
    </row>
    <row r="340" spans="3:38" x14ac:dyDescent="0.2">
      <c r="C340" s="1" t="s">
        <v>136</v>
      </c>
      <c r="D340" s="1"/>
      <c r="E340" s="136">
        <v>3.82</v>
      </c>
      <c r="F340" s="47"/>
      <c r="G340" s="136">
        <v>4.4400000000000004</v>
      </c>
      <c r="H340" s="1"/>
      <c r="I340" s="238">
        <v>0</v>
      </c>
      <c r="J340" s="239"/>
      <c r="K340" s="1"/>
      <c r="L340" s="1"/>
      <c r="M340" s="162">
        <v>1.0403</v>
      </c>
      <c r="N340" s="1"/>
      <c r="O340" s="1"/>
      <c r="P340" s="50">
        <v>0</v>
      </c>
      <c r="Q340" s="16">
        <v>0.18</v>
      </c>
      <c r="R340" s="175">
        <v>0</v>
      </c>
      <c r="S340" s="48"/>
      <c r="AI340" s="48"/>
      <c r="AJ340" s="48"/>
      <c r="AK340" s="48"/>
      <c r="AL340" s="48"/>
    </row>
    <row r="341" spans="3:38" x14ac:dyDescent="0.2">
      <c r="C341" s="1" t="s">
        <v>137</v>
      </c>
      <c r="D341" s="1"/>
      <c r="E341" s="136">
        <v>12.66</v>
      </c>
      <c r="F341" s="47"/>
      <c r="G341" s="136">
        <v>15.23</v>
      </c>
      <c r="H341" s="1"/>
      <c r="I341" s="238">
        <v>0</v>
      </c>
      <c r="J341" s="239"/>
      <c r="K341" s="1"/>
      <c r="L341" s="1"/>
      <c r="M341" s="162">
        <v>1.0403</v>
      </c>
      <c r="N341" s="1"/>
      <c r="O341" s="1"/>
      <c r="P341" s="50">
        <v>0</v>
      </c>
      <c r="Q341" s="16">
        <v>0.18</v>
      </c>
      <c r="R341" s="175">
        <v>0</v>
      </c>
      <c r="S341" s="48"/>
      <c r="AI341" s="48"/>
      <c r="AJ341" s="48"/>
      <c r="AK341" s="48"/>
      <c r="AL341" s="48"/>
    </row>
    <row r="342" spans="3:38" x14ac:dyDescent="0.2">
      <c r="C342" s="1" t="s">
        <v>138</v>
      </c>
      <c r="D342" s="1"/>
      <c r="E342" s="136">
        <v>12.66</v>
      </c>
      <c r="F342" s="47"/>
      <c r="G342" s="136">
        <v>15.23</v>
      </c>
      <c r="H342" s="1"/>
      <c r="I342" s="238">
        <v>0</v>
      </c>
      <c r="J342" s="239"/>
      <c r="K342" s="1"/>
      <c r="L342" s="1"/>
      <c r="M342" s="162">
        <v>1.0403</v>
      </c>
      <c r="N342" s="1"/>
      <c r="O342" s="1"/>
      <c r="P342" s="50">
        <v>0</v>
      </c>
      <c r="Q342" s="16">
        <v>0.18</v>
      </c>
      <c r="R342" s="175">
        <v>0</v>
      </c>
      <c r="S342" s="48"/>
      <c r="AI342" s="48"/>
      <c r="AJ342" s="48"/>
      <c r="AK342" s="48"/>
      <c r="AL342" s="48"/>
    </row>
    <row r="343" spans="3:38" x14ac:dyDescent="0.2">
      <c r="C343" s="1" t="s">
        <v>139</v>
      </c>
      <c r="D343" s="1"/>
      <c r="E343" s="136">
        <v>12.66</v>
      </c>
      <c r="F343" s="47"/>
      <c r="G343" s="136">
        <v>15.23</v>
      </c>
      <c r="H343" s="1"/>
      <c r="I343" s="238">
        <v>0</v>
      </c>
      <c r="J343" s="239"/>
      <c r="K343" s="1"/>
      <c r="L343" s="1"/>
      <c r="M343" s="162">
        <v>1.0403</v>
      </c>
      <c r="N343" s="1"/>
      <c r="O343" s="1"/>
      <c r="P343" s="50">
        <v>0</v>
      </c>
      <c r="Q343" s="16">
        <v>0.18</v>
      </c>
      <c r="R343" s="175">
        <v>0</v>
      </c>
      <c r="S343" s="65"/>
      <c r="AI343" s="48"/>
      <c r="AJ343" s="48"/>
      <c r="AK343" s="48"/>
      <c r="AL343" s="48"/>
    </row>
    <row r="344" spans="3:38" x14ac:dyDescent="0.2">
      <c r="C344" s="45" t="s">
        <v>140</v>
      </c>
      <c r="D344" s="1"/>
      <c r="E344" s="140">
        <v>7.53</v>
      </c>
      <c r="F344" s="1"/>
      <c r="G344" s="136">
        <v>8.74</v>
      </c>
      <c r="H344" s="1"/>
      <c r="I344" s="238">
        <v>386.26</v>
      </c>
      <c r="J344" s="239"/>
      <c r="K344" s="1"/>
      <c r="L344" s="1"/>
      <c r="M344" s="162">
        <v>1.0403</v>
      </c>
      <c r="N344" s="1"/>
      <c r="O344" s="1"/>
      <c r="P344" s="50">
        <v>2908.54</v>
      </c>
      <c r="Q344" s="16">
        <v>0.18</v>
      </c>
      <c r="R344" s="175">
        <v>3432.08</v>
      </c>
      <c r="S344" s="65"/>
      <c r="T344" s="65"/>
      <c r="AI344" s="48"/>
      <c r="AJ344" s="48"/>
      <c r="AK344" s="48"/>
      <c r="AL344" s="48"/>
    </row>
    <row r="345" spans="3:38" x14ac:dyDescent="0.2">
      <c r="C345" s="45" t="s">
        <v>141</v>
      </c>
      <c r="D345" s="1"/>
      <c r="E345" s="140">
        <v>7.53</v>
      </c>
      <c r="F345" s="1"/>
      <c r="G345" s="136">
        <v>8.74</v>
      </c>
      <c r="H345" s="1"/>
      <c r="I345" s="238">
        <v>0</v>
      </c>
      <c r="J345" s="239"/>
      <c r="K345" s="1"/>
      <c r="L345" s="1"/>
      <c r="M345" s="162">
        <v>1.0403</v>
      </c>
      <c r="N345" s="1"/>
      <c r="O345" s="1"/>
      <c r="P345" s="50">
        <v>0</v>
      </c>
      <c r="Q345" s="16">
        <v>0.18</v>
      </c>
      <c r="R345" s="175">
        <v>0</v>
      </c>
      <c r="S345" s="65"/>
      <c r="T345" s="65"/>
      <c r="AI345" s="48"/>
      <c r="AJ345" s="48"/>
      <c r="AK345" s="48"/>
      <c r="AL345" s="48"/>
    </row>
    <row r="346" spans="3:38" x14ac:dyDescent="0.2">
      <c r="C346" s="45" t="s">
        <v>142</v>
      </c>
      <c r="D346" s="1"/>
      <c r="E346" s="140">
        <v>7.53</v>
      </c>
      <c r="F346" s="1"/>
      <c r="G346" s="136">
        <v>8.74</v>
      </c>
      <c r="H346" s="1"/>
      <c r="I346" s="238">
        <v>0.01</v>
      </c>
      <c r="J346" s="239"/>
      <c r="K346" s="1"/>
      <c r="L346" s="1"/>
      <c r="M346" s="162">
        <v>1.0403</v>
      </c>
      <c r="N346" s="1"/>
      <c r="O346" s="1"/>
      <c r="P346" s="50">
        <v>0.08</v>
      </c>
      <c r="Q346" s="16">
        <v>0.18</v>
      </c>
      <c r="R346" s="175">
        <v>0.09</v>
      </c>
      <c r="S346" s="48"/>
      <c r="AI346" s="48"/>
      <c r="AJ346" s="48"/>
      <c r="AK346" s="48"/>
      <c r="AL346" s="48"/>
    </row>
    <row r="347" spans="3:38" x14ac:dyDescent="0.2">
      <c r="C347" s="1" t="s">
        <v>143</v>
      </c>
      <c r="D347" s="1"/>
      <c r="E347" s="1"/>
      <c r="F347" s="1"/>
      <c r="G347" s="1"/>
      <c r="H347" s="1"/>
      <c r="I347" s="236">
        <v>4291.75</v>
      </c>
      <c r="J347" s="237"/>
      <c r="K347" s="1"/>
      <c r="L347" s="1"/>
      <c r="M347" s="1"/>
      <c r="N347" s="1"/>
      <c r="O347" s="1"/>
      <c r="P347" s="50">
        <v>19079.419999999998</v>
      </c>
      <c r="Q347" s="16"/>
      <c r="R347" s="175">
        <v>22513.72</v>
      </c>
      <c r="S347" s="48"/>
      <c r="AI347" s="48"/>
      <c r="AJ347" s="48"/>
      <c r="AK347" s="48"/>
      <c r="AL347" s="48"/>
    </row>
    <row r="348" spans="3:38" x14ac:dyDescent="0.2">
      <c r="C348" s="1" t="s">
        <v>144</v>
      </c>
      <c r="D348" s="1"/>
      <c r="E348" s="1"/>
      <c r="F348" s="1"/>
      <c r="G348" s="1"/>
      <c r="H348" s="1"/>
      <c r="I348" s="236">
        <v>0</v>
      </c>
      <c r="J348" s="237"/>
      <c r="K348" s="1"/>
      <c r="L348" s="1"/>
      <c r="M348" s="1"/>
      <c r="N348" s="1"/>
      <c r="O348" s="1"/>
      <c r="P348" s="50">
        <v>0</v>
      </c>
      <c r="Q348" s="16"/>
      <c r="R348" s="175">
        <v>0</v>
      </c>
      <c r="S348" s="48"/>
      <c r="AI348" s="48"/>
      <c r="AJ348" s="48"/>
      <c r="AK348" s="48"/>
      <c r="AL348" s="48"/>
    </row>
    <row r="349" spans="3:38" x14ac:dyDescent="0.2">
      <c r="C349" s="1" t="s">
        <v>145</v>
      </c>
      <c r="D349" s="1"/>
      <c r="E349" s="1"/>
      <c r="F349" s="1"/>
      <c r="G349" s="1"/>
      <c r="H349" s="1"/>
      <c r="I349" s="236">
        <v>0.01</v>
      </c>
      <c r="J349" s="237"/>
      <c r="K349" s="1"/>
      <c r="L349" s="1"/>
      <c r="M349" s="1"/>
      <c r="N349" s="1"/>
      <c r="O349" s="1"/>
      <c r="P349" s="50">
        <v>0.08</v>
      </c>
      <c r="Q349" s="16"/>
      <c r="R349" s="175">
        <v>0.09</v>
      </c>
      <c r="S349" s="65"/>
      <c r="AI349" s="48"/>
      <c r="AJ349" s="48"/>
      <c r="AK349" s="48"/>
      <c r="AL349" s="48"/>
    </row>
    <row r="350" spans="3:38" x14ac:dyDescent="0.2">
      <c r="S350" s="48"/>
      <c r="AI350" s="48"/>
      <c r="AJ350" s="48"/>
      <c r="AK350" s="48"/>
      <c r="AL350" s="48"/>
    </row>
    <row r="351" spans="3:38" ht="14.25" x14ac:dyDescent="0.2">
      <c r="I351" s="234" t="s">
        <v>63</v>
      </c>
      <c r="J351" s="234"/>
      <c r="K351" s="234"/>
      <c r="L351" s="234"/>
      <c r="M351" s="234"/>
      <c r="N351" s="234"/>
      <c r="O351" s="234"/>
      <c r="P351" s="234"/>
      <c r="Q351" s="234"/>
      <c r="R351" s="234"/>
      <c r="AI351" s="48"/>
      <c r="AJ351" s="48"/>
      <c r="AK351" s="48"/>
      <c r="AL351" s="48"/>
    </row>
    <row r="352" spans="3:38" ht="30.75" customHeight="1" x14ac:dyDescent="0.2">
      <c r="C352" s="252" t="s">
        <v>167</v>
      </c>
      <c r="D352" s="31"/>
      <c r="E352" s="269" t="s">
        <v>257</v>
      </c>
      <c r="F352" s="270"/>
      <c r="G352" s="270"/>
      <c r="H352" s="271"/>
      <c r="I352" s="272" t="s">
        <v>258</v>
      </c>
      <c r="J352" s="273"/>
      <c r="K352" s="273"/>
      <c r="L352" s="273"/>
      <c r="M352" s="273"/>
      <c r="N352" s="274"/>
      <c r="O352" s="100"/>
      <c r="P352" s="235" t="s">
        <v>259</v>
      </c>
      <c r="Q352" s="235"/>
      <c r="R352" s="235"/>
      <c r="AI352" s="48"/>
      <c r="AJ352" s="48"/>
      <c r="AK352" s="48"/>
      <c r="AL352" s="48"/>
    </row>
    <row r="353" spans="3:38" x14ac:dyDescent="0.2">
      <c r="C353" s="253"/>
      <c r="D353" s="32"/>
      <c r="E353" s="256" t="s">
        <v>60</v>
      </c>
      <c r="F353" s="257"/>
      <c r="G353" s="256" t="s">
        <v>61</v>
      </c>
      <c r="H353" s="257"/>
      <c r="I353" s="256" t="s">
        <v>60</v>
      </c>
      <c r="J353" s="257"/>
      <c r="K353" s="93" t="s">
        <v>17</v>
      </c>
      <c r="L353" s="93"/>
      <c r="M353" s="93"/>
      <c r="N353" s="93" t="s">
        <v>61</v>
      </c>
      <c r="O353" s="93"/>
      <c r="P353" s="93" t="s">
        <v>60</v>
      </c>
      <c r="Q353" s="93" t="s">
        <v>17</v>
      </c>
      <c r="R353" s="93" t="s">
        <v>61</v>
      </c>
      <c r="T353" s="156">
        <v>2.418862161130202E-2</v>
      </c>
      <c r="AI353" s="48"/>
      <c r="AJ353" s="48"/>
      <c r="AK353" s="48"/>
      <c r="AL353" s="48"/>
    </row>
    <row r="354" spans="3:38" x14ac:dyDescent="0.2">
      <c r="C354" s="24" t="s">
        <v>7</v>
      </c>
      <c r="D354" s="33"/>
      <c r="E354" s="268">
        <v>22778.57</v>
      </c>
      <c r="F354" s="268"/>
      <c r="G354" s="268">
        <v>26878.71</v>
      </c>
      <c r="H354" s="268"/>
      <c r="I354" s="268">
        <v>36099.33</v>
      </c>
      <c r="J354" s="268"/>
      <c r="K354" s="1"/>
      <c r="L354" s="1"/>
      <c r="M354" s="1"/>
      <c r="N354" s="84">
        <f>I354*1.2</f>
        <v>43319.196000000004</v>
      </c>
      <c r="O354" s="84"/>
      <c r="P354" s="208">
        <v>25269.54</v>
      </c>
      <c r="Q354" s="18"/>
      <c r="R354" s="184">
        <f>P354*1.2</f>
        <v>30323.448</v>
      </c>
      <c r="T354" s="84">
        <v>24672.740417917128</v>
      </c>
      <c r="U354" s="66"/>
      <c r="AF354" s="65"/>
      <c r="AI354" s="48"/>
      <c r="AJ354" s="48"/>
      <c r="AK354" s="48"/>
      <c r="AL354" s="48"/>
    </row>
    <row r="355" spans="3:38" x14ac:dyDescent="0.2">
      <c r="C355" s="1" t="s">
        <v>195</v>
      </c>
      <c r="D355" s="34"/>
      <c r="E355" s="236">
        <v>1198.68</v>
      </c>
      <c r="F355" s="237"/>
      <c r="G355" s="236">
        <v>1414.44</v>
      </c>
      <c r="H355" s="237">
        <v>0</v>
      </c>
      <c r="I355" s="236">
        <v>2006.48</v>
      </c>
      <c r="J355" s="237"/>
      <c r="K355" s="16">
        <v>0.2</v>
      </c>
      <c r="L355" s="1"/>
      <c r="M355" s="1"/>
      <c r="N355" s="226">
        <f t="shared" ref="N355:N375" si="0">I355*1.2</f>
        <v>2407.7759999999998</v>
      </c>
      <c r="O355" s="50"/>
      <c r="P355" s="50">
        <v>1404.54</v>
      </c>
      <c r="Q355" s="16">
        <v>0.2</v>
      </c>
      <c r="R355" s="227">
        <f t="shared" ref="R355:R375" si="1">P355*1.2</f>
        <v>1685.4479999999999</v>
      </c>
      <c r="T355" s="50">
        <v>1371.3684865882526</v>
      </c>
      <c r="AF355" s="65"/>
      <c r="AI355" s="48"/>
      <c r="AJ355" s="48"/>
      <c r="AK355" s="48"/>
      <c r="AL355" s="48"/>
    </row>
    <row r="356" spans="3:38" x14ac:dyDescent="0.2">
      <c r="C356" s="1" t="s">
        <v>196</v>
      </c>
      <c r="D356" s="34"/>
      <c r="E356" s="236">
        <v>0</v>
      </c>
      <c r="F356" s="237"/>
      <c r="G356" s="236">
        <v>0</v>
      </c>
      <c r="H356" s="237">
        <v>0</v>
      </c>
      <c r="I356" s="236">
        <v>0</v>
      </c>
      <c r="J356" s="237"/>
      <c r="K356" s="16">
        <v>0.2</v>
      </c>
      <c r="L356" s="1"/>
      <c r="M356" s="1"/>
      <c r="N356" s="226">
        <f t="shared" si="0"/>
        <v>0</v>
      </c>
      <c r="O356" s="50"/>
      <c r="P356" s="50">
        <v>0</v>
      </c>
      <c r="Q356" s="16">
        <v>0.2</v>
      </c>
      <c r="R356" s="227">
        <f t="shared" si="1"/>
        <v>0</v>
      </c>
      <c r="T356" s="50">
        <v>0</v>
      </c>
      <c r="AF356" s="65"/>
      <c r="AI356" s="48"/>
      <c r="AJ356" s="48"/>
      <c r="AK356" s="48"/>
      <c r="AL356" s="48"/>
    </row>
    <row r="357" spans="3:38" x14ac:dyDescent="0.2">
      <c r="C357" s="1" t="s">
        <v>197</v>
      </c>
      <c r="D357" s="34"/>
      <c r="E357" s="236">
        <v>0</v>
      </c>
      <c r="F357" s="237"/>
      <c r="G357" s="236">
        <v>0</v>
      </c>
      <c r="H357" s="237">
        <v>0</v>
      </c>
      <c r="I357" s="236">
        <v>0</v>
      </c>
      <c r="J357" s="237"/>
      <c r="K357" s="16">
        <v>0.2</v>
      </c>
      <c r="L357" s="1"/>
      <c r="M357" s="1"/>
      <c r="N357" s="226">
        <f t="shared" si="0"/>
        <v>0</v>
      </c>
      <c r="O357" s="50"/>
      <c r="P357" s="50">
        <v>0</v>
      </c>
      <c r="Q357" s="16">
        <v>0.2</v>
      </c>
      <c r="R357" s="227">
        <f t="shared" si="1"/>
        <v>0</v>
      </c>
      <c r="T357" s="50">
        <v>0</v>
      </c>
      <c r="AI357" s="48"/>
      <c r="AJ357" s="48"/>
      <c r="AK357" s="48"/>
      <c r="AL357" s="48"/>
    </row>
    <row r="358" spans="3:38" x14ac:dyDescent="0.2">
      <c r="C358" s="1" t="s">
        <v>132</v>
      </c>
      <c r="D358" s="34"/>
      <c r="E358" s="236">
        <v>17441.72</v>
      </c>
      <c r="F358" s="237"/>
      <c r="G358" s="236">
        <v>20581.23</v>
      </c>
      <c r="H358" s="237">
        <v>0</v>
      </c>
      <c r="I358" s="236">
        <v>27348.91</v>
      </c>
      <c r="J358" s="237"/>
      <c r="K358" s="16">
        <v>0.2</v>
      </c>
      <c r="L358" s="1"/>
      <c r="M358" s="1"/>
      <c r="N358" s="226">
        <f t="shared" si="0"/>
        <v>32818.691999999995</v>
      </c>
      <c r="O358" s="50"/>
      <c r="P358" s="50">
        <v>19144.240000000002</v>
      </c>
      <c r="Q358" s="16">
        <v>0.2</v>
      </c>
      <c r="R358" s="227">
        <f t="shared" si="1"/>
        <v>22973.088</v>
      </c>
      <c r="T358" s="50">
        <v>18692.103774675194</v>
      </c>
      <c r="AI358" s="48"/>
      <c r="AJ358" s="48"/>
      <c r="AK358" s="48"/>
      <c r="AL358" s="48"/>
    </row>
    <row r="359" spans="3:38" x14ac:dyDescent="0.2">
      <c r="C359" s="1" t="s">
        <v>133</v>
      </c>
      <c r="D359" s="34"/>
      <c r="E359" s="236">
        <v>0</v>
      </c>
      <c r="F359" s="237"/>
      <c r="G359" s="236">
        <v>0</v>
      </c>
      <c r="H359" s="237">
        <v>0</v>
      </c>
      <c r="I359" s="236">
        <v>0</v>
      </c>
      <c r="J359" s="237"/>
      <c r="K359" s="16">
        <v>0.2</v>
      </c>
      <c r="L359" s="1"/>
      <c r="M359" s="1"/>
      <c r="N359" s="226">
        <f t="shared" si="0"/>
        <v>0</v>
      </c>
      <c r="O359" s="50"/>
      <c r="P359" s="50">
        <v>0</v>
      </c>
      <c r="Q359" s="16">
        <v>0.2</v>
      </c>
      <c r="R359" s="227">
        <f t="shared" si="1"/>
        <v>0</v>
      </c>
      <c r="T359" s="50">
        <v>0</v>
      </c>
      <c r="AI359" s="48"/>
      <c r="AJ359" s="48"/>
      <c r="AK359" s="48"/>
      <c r="AL359" s="48"/>
    </row>
    <row r="360" spans="3:38" x14ac:dyDescent="0.2">
      <c r="C360" s="1" t="s">
        <v>58</v>
      </c>
      <c r="D360" s="34"/>
      <c r="E360" s="236">
        <v>0</v>
      </c>
      <c r="F360" s="237"/>
      <c r="G360" s="236">
        <v>0</v>
      </c>
      <c r="H360" s="237">
        <v>0</v>
      </c>
      <c r="I360" s="236">
        <v>0</v>
      </c>
      <c r="J360" s="237"/>
      <c r="K360" s="16">
        <v>0.2</v>
      </c>
      <c r="L360" s="1"/>
      <c r="M360" s="1"/>
      <c r="N360" s="226">
        <f t="shared" si="0"/>
        <v>0</v>
      </c>
      <c r="O360" s="50"/>
      <c r="P360" s="50">
        <v>0</v>
      </c>
      <c r="Q360" s="16">
        <v>0.2</v>
      </c>
      <c r="R360" s="227">
        <f t="shared" si="1"/>
        <v>0</v>
      </c>
      <c r="T360" s="50">
        <v>0</v>
      </c>
      <c r="AI360" s="48"/>
      <c r="AJ360" s="48"/>
      <c r="AK360" s="48"/>
      <c r="AL360" s="48"/>
    </row>
    <row r="361" spans="3:38" x14ac:dyDescent="0.2">
      <c r="C361" s="1" t="s">
        <v>147</v>
      </c>
      <c r="D361" s="34"/>
      <c r="E361" s="236">
        <v>0</v>
      </c>
      <c r="F361" s="237"/>
      <c r="G361" s="236">
        <v>0</v>
      </c>
      <c r="H361" s="237">
        <v>0</v>
      </c>
      <c r="I361" s="236">
        <v>0</v>
      </c>
      <c r="J361" s="237"/>
      <c r="K361" s="16">
        <v>0.2</v>
      </c>
      <c r="L361" s="1"/>
      <c r="M361" s="1"/>
      <c r="N361" s="226">
        <f t="shared" si="0"/>
        <v>0</v>
      </c>
      <c r="O361" s="50"/>
      <c r="P361" s="50">
        <v>0</v>
      </c>
      <c r="Q361" s="16">
        <v>0.2</v>
      </c>
      <c r="R361" s="227">
        <f t="shared" si="1"/>
        <v>0</v>
      </c>
      <c r="T361" s="50">
        <v>0</v>
      </c>
      <c r="AI361" s="48"/>
      <c r="AJ361" s="48"/>
      <c r="AK361" s="48"/>
      <c r="AL361" s="48"/>
    </row>
    <row r="362" spans="3:38" x14ac:dyDescent="0.2">
      <c r="C362" s="1" t="s">
        <v>131</v>
      </c>
      <c r="D362" s="34"/>
      <c r="E362" s="236">
        <v>0</v>
      </c>
      <c r="F362" s="237"/>
      <c r="G362" s="236">
        <v>0</v>
      </c>
      <c r="H362" s="237">
        <v>0</v>
      </c>
      <c r="I362" s="236">
        <v>0</v>
      </c>
      <c r="J362" s="237"/>
      <c r="K362" s="16">
        <v>0.2</v>
      </c>
      <c r="L362" s="1"/>
      <c r="M362" s="1"/>
      <c r="N362" s="226">
        <f t="shared" si="0"/>
        <v>0</v>
      </c>
      <c r="O362" s="50"/>
      <c r="P362" s="50">
        <v>0</v>
      </c>
      <c r="Q362" s="16">
        <v>0.2</v>
      </c>
      <c r="R362" s="227">
        <f t="shared" si="1"/>
        <v>0</v>
      </c>
      <c r="T362" s="50">
        <v>0</v>
      </c>
      <c r="AI362" s="48"/>
      <c r="AJ362" s="48"/>
      <c r="AK362" s="48"/>
      <c r="AL362" s="48"/>
    </row>
    <row r="363" spans="3:38" x14ac:dyDescent="0.2">
      <c r="C363" s="1" t="s">
        <v>148</v>
      </c>
      <c r="D363" s="34"/>
      <c r="E363" s="236">
        <v>0</v>
      </c>
      <c r="F363" s="237"/>
      <c r="G363" s="236">
        <v>0</v>
      </c>
      <c r="H363" s="237">
        <v>0</v>
      </c>
      <c r="I363" s="236">
        <v>0</v>
      </c>
      <c r="J363" s="237"/>
      <c r="K363" s="16">
        <v>0.2</v>
      </c>
      <c r="L363" s="1"/>
      <c r="M363" s="1"/>
      <c r="N363" s="226">
        <f t="shared" si="0"/>
        <v>0</v>
      </c>
      <c r="O363" s="50"/>
      <c r="P363" s="50">
        <v>0</v>
      </c>
      <c r="Q363" s="16">
        <v>0.2</v>
      </c>
      <c r="R363" s="227">
        <f t="shared" si="1"/>
        <v>0</v>
      </c>
      <c r="T363" s="50">
        <v>0</v>
      </c>
      <c r="AI363" s="48"/>
      <c r="AJ363" s="48"/>
      <c r="AK363" s="48"/>
      <c r="AL363" s="48"/>
    </row>
    <row r="364" spans="3:38" x14ac:dyDescent="0.2">
      <c r="C364" s="1" t="s">
        <v>134</v>
      </c>
      <c r="D364" s="34"/>
      <c r="E364" s="236">
        <v>762.17</v>
      </c>
      <c r="F364" s="237"/>
      <c r="G364" s="236">
        <v>899.36</v>
      </c>
      <c r="H364" s="237">
        <v>0</v>
      </c>
      <c r="I364" s="236">
        <v>1240.69</v>
      </c>
      <c r="J364" s="237"/>
      <c r="K364" s="16">
        <v>0.2</v>
      </c>
      <c r="L364" s="1"/>
      <c r="M364" s="1"/>
      <c r="N364" s="226">
        <f t="shared" si="0"/>
        <v>1488.828</v>
      </c>
      <c r="O364" s="50"/>
      <c r="P364" s="50">
        <v>868.48</v>
      </c>
      <c r="Q364" s="16">
        <v>0.2</v>
      </c>
      <c r="R364" s="227">
        <f t="shared" si="1"/>
        <v>1042.1759999999999</v>
      </c>
      <c r="T364" s="50">
        <v>847.96880347456522</v>
      </c>
      <c r="AI364" s="48"/>
      <c r="AJ364" s="48"/>
      <c r="AK364" s="48"/>
      <c r="AL364" s="48"/>
    </row>
    <row r="365" spans="3:38" x14ac:dyDescent="0.2">
      <c r="C365" s="1" t="s">
        <v>135</v>
      </c>
      <c r="D365" s="34"/>
      <c r="E365" s="236">
        <v>0</v>
      </c>
      <c r="F365" s="237"/>
      <c r="G365" s="236">
        <v>0</v>
      </c>
      <c r="H365" s="237">
        <v>0</v>
      </c>
      <c r="I365" s="236">
        <v>0</v>
      </c>
      <c r="J365" s="237"/>
      <c r="K365" s="16">
        <v>0.2</v>
      </c>
      <c r="L365" s="1"/>
      <c r="M365" s="1"/>
      <c r="N365" s="226">
        <f t="shared" si="0"/>
        <v>0</v>
      </c>
      <c r="O365" s="50"/>
      <c r="P365" s="50">
        <v>0</v>
      </c>
      <c r="Q365" s="16">
        <v>0.2</v>
      </c>
      <c r="R365" s="227">
        <f t="shared" si="1"/>
        <v>0</v>
      </c>
      <c r="T365" s="50">
        <v>0</v>
      </c>
      <c r="AI365" s="48"/>
      <c r="AJ365" s="48"/>
      <c r="AK365" s="48"/>
      <c r="AL365" s="48"/>
    </row>
    <row r="366" spans="3:38" x14ac:dyDescent="0.2">
      <c r="C366" s="1" t="s">
        <v>136</v>
      </c>
      <c r="D366" s="34"/>
      <c r="E366" s="236">
        <v>0</v>
      </c>
      <c r="F366" s="237"/>
      <c r="G366" s="236">
        <v>0</v>
      </c>
      <c r="H366" s="237">
        <v>0</v>
      </c>
      <c r="I366" s="236">
        <v>0</v>
      </c>
      <c r="J366" s="237"/>
      <c r="K366" s="16">
        <v>0.2</v>
      </c>
      <c r="L366" s="1"/>
      <c r="M366" s="1"/>
      <c r="N366" s="226">
        <f t="shared" si="0"/>
        <v>0</v>
      </c>
      <c r="O366" s="50"/>
      <c r="P366" s="50">
        <v>0</v>
      </c>
      <c r="Q366" s="16">
        <v>0.2</v>
      </c>
      <c r="R366" s="227">
        <f t="shared" si="1"/>
        <v>0</v>
      </c>
      <c r="T366" s="50">
        <v>0</v>
      </c>
      <c r="AI366" s="48"/>
      <c r="AJ366" s="48"/>
      <c r="AK366" s="48"/>
      <c r="AL366" s="48"/>
    </row>
    <row r="367" spans="3:38" x14ac:dyDescent="0.2">
      <c r="C367" s="1" t="s">
        <v>137</v>
      </c>
      <c r="D367" s="34"/>
      <c r="E367" s="236">
        <v>0</v>
      </c>
      <c r="F367" s="237"/>
      <c r="G367" s="236">
        <v>0</v>
      </c>
      <c r="H367" s="237">
        <v>0</v>
      </c>
      <c r="I367" s="236">
        <v>0</v>
      </c>
      <c r="J367" s="237"/>
      <c r="K367" s="16">
        <v>0.2</v>
      </c>
      <c r="L367" s="1"/>
      <c r="M367" s="1"/>
      <c r="N367" s="226">
        <f t="shared" si="0"/>
        <v>0</v>
      </c>
      <c r="O367" s="50"/>
      <c r="P367" s="50">
        <v>0</v>
      </c>
      <c r="Q367" s="16">
        <v>0.2</v>
      </c>
      <c r="R367" s="227">
        <f t="shared" si="1"/>
        <v>0</v>
      </c>
      <c r="T367" s="50">
        <v>0</v>
      </c>
      <c r="AI367" s="48"/>
      <c r="AJ367" s="48"/>
      <c r="AK367" s="48"/>
      <c r="AL367" s="48"/>
    </row>
    <row r="368" spans="3:38" x14ac:dyDescent="0.2">
      <c r="C368" s="1" t="s">
        <v>138</v>
      </c>
      <c r="D368" s="34"/>
      <c r="E368" s="236">
        <v>0</v>
      </c>
      <c r="F368" s="237"/>
      <c r="G368" s="236">
        <v>0</v>
      </c>
      <c r="H368" s="237">
        <v>0</v>
      </c>
      <c r="I368" s="236">
        <v>0</v>
      </c>
      <c r="J368" s="237"/>
      <c r="K368" s="16">
        <v>0.2</v>
      </c>
      <c r="L368" s="1"/>
      <c r="M368" s="1"/>
      <c r="N368" s="226">
        <f t="shared" si="0"/>
        <v>0</v>
      </c>
      <c r="O368" s="50"/>
      <c r="P368" s="50">
        <v>0</v>
      </c>
      <c r="Q368" s="16">
        <v>0.2</v>
      </c>
      <c r="R368" s="227">
        <f t="shared" si="1"/>
        <v>0</v>
      </c>
      <c r="T368" s="50">
        <v>0</v>
      </c>
      <c r="AI368" s="48"/>
      <c r="AJ368" s="48"/>
      <c r="AK368" s="48"/>
      <c r="AL368" s="48"/>
    </row>
    <row r="369" spans="1:38" x14ac:dyDescent="0.2">
      <c r="C369" s="1" t="s">
        <v>139</v>
      </c>
      <c r="D369" s="34"/>
      <c r="E369" s="236">
        <v>0</v>
      </c>
      <c r="F369" s="237"/>
      <c r="G369" s="236">
        <v>0</v>
      </c>
      <c r="H369" s="237">
        <v>0</v>
      </c>
      <c r="I369" s="236">
        <v>0</v>
      </c>
      <c r="J369" s="237"/>
      <c r="K369" s="16">
        <v>0.2</v>
      </c>
      <c r="L369" s="1"/>
      <c r="M369" s="1"/>
      <c r="N369" s="226">
        <f t="shared" si="0"/>
        <v>0</v>
      </c>
      <c r="O369" s="50"/>
      <c r="P369" s="50">
        <v>0</v>
      </c>
      <c r="Q369" s="16">
        <v>0.2</v>
      </c>
      <c r="R369" s="227">
        <f t="shared" si="1"/>
        <v>0</v>
      </c>
      <c r="T369" s="50">
        <v>0</v>
      </c>
      <c r="AI369" s="48"/>
      <c r="AJ369" s="48"/>
      <c r="AK369" s="48"/>
      <c r="AL369" s="48"/>
    </row>
    <row r="370" spans="1:38" x14ac:dyDescent="0.2">
      <c r="C370" s="45" t="s">
        <v>140</v>
      </c>
      <c r="D370" s="34"/>
      <c r="E370" s="236">
        <v>3375.91</v>
      </c>
      <c r="F370" s="237"/>
      <c r="G370" s="236">
        <v>3983.57</v>
      </c>
      <c r="H370" s="237">
        <v>0</v>
      </c>
      <c r="I370" s="236">
        <v>5503.1</v>
      </c>
      <c r="J370" s="237"/>
      <c r="K370" s="16">
        <v>0.2</v>
      </c>
      <c r="L370" s="1"/>
      <c r="M370" s="1"/>
      <c r="N370" s="226">
        <f t="shared" si="0"/>
        <v>6603.72</v>
      </c>
      <c r="O370" s="50"/>
      <c r="P370" s="50">
        <v>3852.17</v>
      </c>
      <c r="Q370" s="16">
        <v>0.2</v>
      </c>
      <c r="R370" s="227">
        <f t="shared" si="1"/>
        <v>4622.6040000000003</v>
      </c>
      <c r="T370" s="50">
        <v>3761.1919510876655</v>
      </c>
      <c r="AI370" s="48"/>
      <c r="AJ370" s="48"/>
      <c r="AK370" s="48"/>
      <c r="AL370" s="48"/>
    </row>
    <row r="371" spans="1:38" x14ac:dyDescent="0.2">
      <c r="C371" s="45" t="s">
        <v>141</v>
      </c>
      <c r="D371" s="34"/>
      <c r="E371" s="236">
        <v>0</v>
      </c>
      <c r="F371" s="237"/>
      <c r="G371" s="236">
        <v>0</v>
      </c>
      <c r="H371" s="237">
        <v>0</v>
      </c>
      <c r="I371" s="236">
        <v>0</v>
      </c>
      <c r="J371" s="237"/>
      <c r="K371" s="16">
        <v>0.2</v>
      </c>
      <c r="L371" s="1"/>
      <c r="M371" s="1"/>
      <c r="N371" s="226">
        <f t="shared" si="0"/>
        <v>0</v>
      </c>
      <c r="O371" s="50"/>
      <c r="P371" s="50">
        <v>0</v>
      </c>
      <c r="Q371" s="16">
        <v>0.2</v>
      </c>
      <c r="R371" s="227">
        <f t="shared" si="1"/>
        <v>0</v>
      </c>
      <c r="T371" s="50">
        <v>0</v>
      </c>
      <c r="AI371" s="48"/>
      <c r="AJ371" s="48"/>
      <c r="AK371" s="48"/>
      <c r="AL371" s="48"/>
    </row>
    <row r="372" spans="1:38" x14ac:dyDescent="0.2">
      <c r="C372" s="45" t="s">
        <v>142</v>
      </c>
      <c r="D372" s="34"/>
      <c r="E372" s="236">
        <v>0.09</v>
      </c>
      <c r="F372" s="237"/>
      <c r="G372" s="236">
        <v>0.11</v>
      </c>
      <c r="H372" s="237">
        <v>0</v>
      </c>
      <c r="I372" s="236">
        <v>0.15</v>
      </c>
      <c r="J372" s="237"/>
      <c r="K372" s="16">
        <v>0.2</v>
      </c>
      <c r="L372" s="1"/>
      <c r="M372" s="1"/>
      <c r="N372" s="226">
        <f t="shared" si="0"/>
        <v>0.18</v>
      </c>
      <c r="O372" s="50"/>
      <c r="P372" s="50">
        <v>0.11</v>
      </c>
      <c r="Q372" s="16">
        <v>0.2</v>
      </c>
      <c r="R372" s="227">
        <f t="shared" si="1"/>
        <v>0.13200000000000001</v>
      </c>
      <c r="T372" s="50">
        <v>0.10740209144966167</v>
      </c>
      <c r="AI372" s="48"/>
      <c r="AJ372" s="48"/>
      <c r="AK372" s="48"/>
      <c r="AL372" s="48"/>
    </row>
    <row r="373" spans="1:38" x14ac:dyDescent="0.2">
      <c r="C373" s="1" t="s">
        <v>143</v>
      </c>
      <c r="D373" s="34"/>
      <c r="E373" s="236">
        <v>22778.48</v>
      </c>
      <c r="F373" s="237">
        <v>0</v>
      </c>
      <c r="G373" s="236">
        <v>26878.6</v>
      </c>
      <c r="H373" s="237">
        <v>0</v>
      </c>
      <c r="I373" s="236">
        <v>36099.18</v>
      </c>
      <c r="J373" s="237">
        <v>0</v>
      </c>
      <c r="K373" s="1"/>
      <c r="L373" s="1"/>
      <c r="M373" s="1"/>
      <c r="N373" s="226">
        <f t="shared" si="0"/>
        <v>43319.015999999996</v>
      </c>
      <c r="O373" s="50"/>
      <c r="P373" s="50">
        <v>25269.43</v>
      </c>
      <c r="Q373" s="23"/>
      <c r="R373" s="227">
        <f t="shared" si="1"/>
        <v>30323.315999999999</v>
      </c>
      <c r="T373" s="50">
        <v>24672.633015825679</v>
      </c>
      <c r="AI373" s="48"/>
      <c r="AJ373" s="48"/>
      <c r="AK373" s="48"/>
      <c r="AL373" s="48"/>
    </row>
    <row r="374" spans="1:38" x14ac:dyDescent="0.2">
      <c r="C374" s="1" t="s">
        <v>144</v>
      </c>
      <c r="D374" s="34"/>
      <c r="E374" s="236">
        <v>0</v>
      </c>
      <c r="F374" s="237">
        <v>0</v>
      </c>
      <c r="G374" s="236">
        <v>0</v>
      </c>
      <c r="H374" s="237">
        <v>0</v>
      </c>
      <c r="I374" s="236">
        <v>0</v>
      </c>
      <c r="J374" s="237">
        <v>0</v>
      </c>
      <c r="K374" s="1"/>
      <c r="L374" s="1"/>
      <c r="M374" s="1"/>
      <c r="N374" s="226">
        <f t="shared" si="0"/>
        <v>0</v>
      </c>
      <c r="O374" s="50"/>
      <c r="P374" s="50">
        <v>0</v>
      </c>
      <c r="Q374" s="16"/>
      <c r="R374" s="227">
        <f t="shared" si="1"/>
        <v>0</v>
      </c>
      <c r="T374" s="50">
        <v>0</v>
      </c>
      <c r="AI374" s="48"/>
      <c r="AJ374" s="48"/>
      <c r="AK374" s="48"/>
      <c r="AL374" s="48"/>
    </row>
    <row r="375" spans="1:38" x14ac:dyDescent="0.2">
      <c r="C375" s="1" t="s">
        <v>145</v>
      </c>
      <c r="D375" s="34"/>
      <c r="E375" s="236">
        <v>0.09</v>
      </c>
      <c r="F375" s="237">
        <v>0</v>
      </c>
      <c r="G375" s="236">
        <v>0.11</v>
      </c>
      <c r="H375" s="237">
        <v>0</v>
      </c>
      <c r="I375" s="236">
        <v>0.15</v>
      </c>
      <c r="J375" s="237">
        <v>0</v>
      </c>
      <c r="K375" s="1"/>
      <c r="L375" s="1"/>
      <c r="M375" s="1"/>
      <c r="N375" s="226">
        <f t="shared" si="0"/>
        <v>0.18</v>
      </c>
      <c r="O375" s="50"/>
      <c r="P375" s="50">
        <v>0.11</v>
      </c>
      <c r="Q375" s="16"/>
      <c r="R375" s="227">
        <f t="shared" si="1"/>
        <v>0.13200000000000001</v>
      </c>
      <c r="T375" s="50">
        <v>0.10740209144966167</v>
      </c>
      <c r="AI375" s="48"/>
      <c r="AJ375" s="48"/>
      <c r="AK375" s="48"/>
      <c r="AL375" s="48"/>
    </row>
    <row r="376" spans="1:38" s="48" customFormat="1" x14ac:dyDescent="0.2">
      <c r="A376" s="106"/>
      <c r="C376" s="127"/>
      <c r="D376" s="127"/>
      <c r="E376" s="190"/>
      <c r="F376" s="190"/>
      <c r="G376" s="190"/>
      <c r="H376" s="190"/>
      <c r="I376" s="190"/>
      <c r="J376" s="190"/>
      <c r="K376" s="127"/>
      <c r="L376" s="127"/>
      <c r="M376" s="127"/>
      <c r="N376" s="107"/>
      <c r="O376" s="107"/>
      <c r="P376" s="107"/>
      <c r="Q376" s="191"/>
      <c r="R376" s="179"/>
      <c r="T376" s="107"/>
      <c r="U376" s="59"/>
      <c r="V376" s="59"/>
      <c r="W376" s="59"/>
      <c r="X376" s="69"/>
      <c r="Y376" s="69"/>
      <c r="Z376" s="69"/>
      <c r="AA376" s="69"/>
      <c r="AB376" s="69"/>
      <c r="AC376" s="117"/>
      <c r="AD376" s="69"/>
    </row>
    <row r="377" spans="1:38" s="48" customFormat="1" x14ac:dyDescent="0.2">
      <c r="A377" s="106"/>
      <c r="C377" s="194" t="s">
        <v>235</v>
      </c>
      <c r="D377" s="194"/>
      <c r="E377" s="195" t="s">
        <v>234</v>
      </c>
      <c r="F377" s="195"/>
      <c r="G377" s="195"/>
      <c r="H377" s="195"/>
      <c r="I377" s="195"/>
      <c r="J377" s="195"/>
      <c r="K377" s="194"/>
      <c r="L377" s="194"/>
      <c r="M377" s="194"/>
      <c r="N377" s="196"/>
      <c r="O377" s="196"/>
      <c r="P377" s="196"/>
      <c r="Q377" s="197"/>
      <c r="R377" s="198"/>
      <c r="T377" s="107"/>
      <c r="U377" s="59"/>
      <c r="V377" s="59"/>
      <c r="W377" s="59"/>
      <c r="X377" s="69"/>
      <c r="Y377" s="69"/>
      <c r="Z377" s="69"/>
      <c r="AA377" s="69"/>
      <c r="AB377" s="69"/>
      <c r="AC377" s="117"/>
      <c r="AD377" s="69"/>
    </row>
    <row r="378" spans="1:38" s="48" customFormat="1" x14ac:dyDescent="0.2">
      <c r="A378" s="106"/>
      <c r="C378" s="194"/>
      <c r="D378" s="194"/>
      <c r="E378" s="195"/>
      <c r="F378" s="195"/>
      <c r="G378" s="195"/>
      <c r="H378" s="195"/>
      <c r="I378" s="195"/>
      <c r="J378" s="195"/>
      <c r="K378" s="194"/>
      <c r="L378" s="194"/>
      <c r="M378" s="194"/>
      <c r="N378" s="196"/>
      <c r="O378" s="196"/>
      <c r="P378" s="196"/>
      <c r="Q378" s="197"/>
      <c r="R378" s="198"/>
      <c r="T378" s="107"/>
      <c r="U378" s="59"/>
      <c r="V378" s="59"/>
      <c r="W378" s="59"/>
      <c r="X378" s="69"/>
      <c r="Y378" s="69"/>
      <c r="Z378" s="69"/>
      <c r="AA378" s="69"/>
      <c r="AB378" s="69"/>
      <c r="AC378" s="117"/>
      <c r="AD378" s="69"/>
    </row>
    <row r="379" spans="1:38" s="48" customFormat="1" x14ac:dyDescent="0.2">
      <c r="A379" s="106"/>
      <c r="C379" s="194" t="s">
        <v>229</v>
      </c>
      <c r="D379" s="194"/>
      <c r="E379" s="195" t="s">
        <v>231</v>
      </c>
      <c r="F379" s="195"/>
      <c r="G379" s="195"/>
      <c r="H379" s="195"/>
      <c r="I379" s="195"/>
      <c r="J379" s="195"/>
      <c r="K379" s="194"/>
      <c r="L379" s="194"/>
      <c r="M379" s="194"/>
      <c r="N379" s="196"/>
      <c r="O379" s="196"/>
      <c r="P379" s="196"/>
      <c r="Q379" s="197"/>
      <c r="R379" s="198"/>
      <c r="T379" s="107"/>
      <c r="U379" s="59"/>
      <c r="V379" s="59"/>
      <c r="W379" s="59"/>
      <c r="X379" s="69"/>
      <c r="Y379" s="69"/>
      <c r="Z379" s="69"/>
      <c r="AA379" s="69"/>
      <c r="AB379" s="69"/>
      <c r="AC379" s="117"/>
      <c r="AD379" s="69"/>
    </row>
    <row r="380" spans="1:38" s="48" customFormat="1" x14ac:dyDescent="0.2">
      <c r="A380" s="106"/>
      <c r="C380" s="194"/>
      <c r="D380" s="194"/>
      <c r="E380" s="195"/>
      <c r="F380" s="195"/>
      <c r="G380" s="195"/>
      <c r="H380" s="195"/>
      <c r="I380" s="195"/>
      <c r="J380" s="195"/>
      <c r="K380" s="194"/>
      <c r="L380" s="194"/>
      <c r="M380" s="194"/>
      <c r="N380" s="196"/>
      <c r="O380" s="196"/>
      <c r="P380" s="196"/>
      <c r="Q380" s="197"/>
      <c r="R380" s="198"/>
      <c r="T380" s="107"/>
      <c r="U380" s="59"/>
      <c r="V380" s="59"/>
      <c r="W380" s="59"/>
      <c r="X380" s="69"/>
      <c r="Y380" s="69"/>
      <c r="Z380" s="69"/>
      <c r="AA380" s="69"/>
      <c r="AB380" s="69"/>
      <c r="AC380" s="117"/>
      <c r="AD380" s="69"/>
    </row>
    <row r="381" spans="1:38" s="48" customFormat="1" x14ac:dyDescent="0.2">
      <c r="A381" s="106"/>
      <c r="C381" s="194" t="s">
        <v>230</v>
      </c>
      <c r="D381" s="194"/>
      <c r="E381" s="195" t="s">
        <v>232</v>
      </c>
      <c r="F381" s="195"/>
      <c r="G381" s="195"/>
      <c r="H381" s="195"/>
      <c r="I381" s="195"/>
      <c r="J381" s="195"/>
      <c r="K381" s="194"/>
      <c r="L381" s="194"/>
      <c r="M381" s="194"/>
      <c r="N381" s="196"/>
      <c r="O381" s="196"/>
      <c r="P381" s="196"/>
      <c r="Q381" s="197"/>
      <c r="R381" s="198"/>
      <c r="T381" s="107"/>
      <c r="U381" s="59"/>
      <c r="V381" s="59"/>
      <c r="W381" s="59"/>
      <c r="X381" s="69"/>
      <c r="Y381" s="69"/>
      <c r="Z381" s="69"/>
      <c r="AA381" s="69"/>
      <c r="AB381" s="69"/>
      <c r="AC381" s="117"/>
      <c r="AD381" s="69"/>
    </row>
    <row r="382" spans="1:38" s="48" customFormat="1" x14ac:dyDescent="0.2">
      <c r="A382" s="106"/>
      <c r="C382" s="194"/>
      <c r="D382" s="194"/>
      <c r="E382" s="195"/>
      <c r="F382" s="195"/>
      <c r="G382" s="195"/>
      <c r="H382" s="195"/>
      <c r="I382" s="195"/>
      <c r="J382" s="195"/>
      <c r="K382" s="194"/>
      <c r="L382" s="194"/>
      <c r="M382" s="194"/>
      <c r="N382" s="196"/>
      <c r="O382" s="196"/>
      <c r="P382" s="196"/>
      <c r="Q382" s="197"/>
      <c r="R382" s="198"/>
      <c r="T382" s="107"/>
      <c r="U382" s="59"/>
      <c r="V382" s="59"/>
      <c r="W382" s="59"/>
      <c r="X382" s="69"/>
      <c r="Y382" s="69"/>
      <c r="Z382" s="69"/>
      <c r="AA382" s="69"/>
      <c r="AB382" s="69"/>
      <c r="AC382" s="117"/>
      <c r="AD382" s="69"/>
    </row>
    <row r="383" spans="1:38" s="48" customFormat="1" hidden="1" x14ac:dyDescent="0.2">
      <c r="A383" s="106"/>
      <c r="C383" s="194"/>
      <c r="D383" s="194"/>
      <c r="E383" s="195"/>
      <c r="F383" s="195"/>
      <c r="G383" s="195"/>
      <c r="H383" s="195"/>
      <c r="I383" s="195"/>
      <c r="J383" s="195"/>
      <c r="K383" s="194"/>
      <c r="L383" s="194"/>
      <c r="M383" s="194"/>
      <c r="N383" s="196"/>
      <c r="O383" s="196"/>
      <c r="P383" s="196"/>
      <c r="Q383" s="197"/>
      <c r="R383" s="198"/>
      <c r="T383" s="107"/>
      <c r="U383" s="59"/>
      <c r="V383" s="59"/>
      <c r="W383" s="59"/>
      <c r="X383" s="69"/>
      <c r="Y383" s="69"/>
      <c r="Z383" s="69"/>
      <c r="AA383" s="69"/>
      <c r="AB383" s="69"/>
      <c r="AC383" s="117"/>
      <c r="AD383" s="69"/>
    </row>
    <row r="384" spans="1:38" s="48" customFormat="1" hidden="1" x14ac:dyDescent="0.2">
      <c r="A384" s="106"/>
      <c r="C384" s="194"/>
      <c r="D384" s="194"/>
      <c r="E384" s="195"/>
      <c r="F384" s="195"/>
      <c r="G384" s="195"/>
      <c r="H384" s="195"/>
      <c r="I384" s="195"/>
      <c r="J384" s="195"/>
      <c r="K384" s="194"/>
      <c r="L384" s="194"/>
      <c r="M384" s="194"/>
      <c r="N384" s="196"/>
      <c r="O384" s="196"/>
      <c r="P384" s="196"/>
      <c r="Q384" s="197"/>
      <c r="R384" s="198"/>
      <c r="T384" s="107"/>
      <c r="U384" s="59"/>
      <c r="V384" s="59"/>
      <c r="W384" s="59"/>
      <c r="X384" s="69"/>
      <c r="Y384" s="69"/>
      <c r="Z384" s="69"/>
      <c r="AA384" s="69"/>
      <c r="AB384" s="69"/>
      <c r="AC384" s="117"/>
      <c r="AD384" s="69"/>
    </row>
    <row r="385" spans="1:38" s="48" customFormat="1" hidden="1" x14ac:dyDescent="0.2">
      <c r="A385" s="106"/>
      <c r="C385" s="194"/>
      <c r="D385" s="194"/>
      <c r="E385" s="195"/>
      <c r="F385" s="195"/>
      <c r="G385" s="195"/>
      <c r="H385" s="195"/>
      <c r="I385" s="195"/>
      <c r="J385" s="195"/>
      <c r="K385" s="194"/>
      <c r="L385" s="194"/>
      <c r="M385" s="194"/>
      <c r="N385" s="196"/>
      <c r="O385" s="196"/>
      <c r="P385" s="196"/>
      <c r="Q385" s="197"/>
      <c r="R385" s="198"/>
      <c r="T385" s="107"/>
      <c r="U385" s="59"/>
      <c r="V385" s="59"/>
      <c r="W385" s="59"/>
      <c r="X385" s="69"/>
      <c r="Y385" s="69"/>
      <c r="Z385" s="69"/>
      <c r="AA385" s="69"/>
      <c r="AB385" s="69"/>
      <c r="AC385" s="117"/>
      <c r="AD385" s="69"/>
    </row>
    <row r="386" spans="1:38" s="48" customFormat="1" x14ac:dyDescent="0.2">
      <c r="A386" s="106"/>
      <c r="C386" s="127"/>
      <c r="D386" s="127"/>
      <c r="E386" s="190"/>
      <c r="F386" s="190"/>
      <c r="G386" s="190"/>
      <c r="H386" s="190"/>
      <c r="I386" s="190"/>
      <c r="J386" s="190"/>
      <c r="K386" s="127"/>
      <c r="L386" s="127"/>
      <c r="M386" s="127"/>
      <c r="N386" s="107"/>
      <c r="O386" s="107"/>
      <c r="P386" s="107"/>
      <c r="Q386" s="191"/>
      <c r="R386" s="179"/>
      <c r="T386" s="107"/>
      <c r="U386" s="59"/>
      <c r="V386" s="59"/>
      <c r="W386" s="59"/>
      <c r="X386" s="69"/>
      <c r="Y386" s="69"/>
      <c r="Z386" s="69"/>
      <c r="AA386" s="69"/>
      <c r="AB386" s="69"/>
      <c r="AC386" s="117"/>
      <c r="AD386" s="69"/>
    </row>
    <row r="387" spans="1:38" s="48" customFormat="1" ht="15" x14ac:dyDescent="0.2">
      <c r="A387" s="106"/>
      <c r="B387" s="185"/>
      <c r="C387" s="199"/>
      <c r="D387" s="185"/>
      <c r="E387" s="199"/>
      <c r="F387" s="200"/>
      <c r="G387" s="200"/>
      <c r="H387" s="200"/>
      <c r="I387" s="200"/>
      <c r="J387" s="200"/>
      <c r="K387" s="186"/>
      <c r="L387" s="186"/>
      <c r="M387" s="186"/>
      <c r="N387" s="201"/>
      <c r="O387" s="201"/>
      <c r="P387" s="201"/>
      <c r="Q387" s="202"/>
      <c r="R387" s="203"/>
      <c r="T387" s="107"/>
      <c r="U387" s="59"/>
      <c r="V387" s="59"/>
      <c r="W387" s="59"/>
      <c r="X387" s="69"/>
      <c r="Y387" s="69"/>
      <c r="Z387" s="69"/>
      <c r="AA387" s="69"/>
      <c r="AB387" s="69"/>
      <c r="AC387" s="117"/>
      <c r="AD387" s="69"/>
    </row>
    <row r="388" spans="1:38" s="48" customFormat="1" ht="12.75" customHeight="1" x14ac:dyDescent="0.2">
      <c r="A388" s="106"/>
      <c r="B388" s="185"/>
      <c r="C388" s="204"/>
      <c r="D388" s="205"/>
      <c r="E388" s="205"/>
      <c r="F388" s="200"/>
      <c r="G388" s="204"/>
      <c r="H388" s="200"/>
      <c r="I388" s="185"/>
      <c r="J388" s="200"/>
      <c r="K388" s="186"/>
      <c r="L388" s="186"/>
      <c r="M388" s="186"/>
      <c r="N388" s="201"/>
      <c r="O388" s="201"/>
      <c r="P388" s="201"/>
      <c r="Q388" s="202"/>
      <c r="R388" s="203"/>
      <c r="T388" s="107"/>
      <c r="U388" s="59"/>
      <c r="V388" s="59"/>
      <c r="W388" s="59"/>
      <c r="X388" s="69"/>
      <c r="Y388" s="69"/>
      <c r="Z388" s="69"/>
      <c r="AA388" s="69"/>
      <c r="AB388" s="69"/>
      <c r="AC388" s="117"/>
      <c r="AD388" s="69"/>
    </row>
    <row r="389" spans="1:38" s="48" customFormat="1" ht="12.75" customHeight="1" x14ac:dyDescent="0.2">
      <c r="A389" s="106"/>
      <c r="B389" s="185"/>
      <c r="C389" s="204"/>
      <c r="D389" s="205"/>
      <c r="E389" s="205"/>
      <c r="F389" s="200"/>
      <c r="G389" s="204"/>
      <c r="H389" s="200"/>
      <c r="I389" s="185"/>
      <c r="J389" s="200"/>
      <c r="K389" s="186"/>
      <c r="L389" s="186"/>
      <c r="M389" s="186"/>
      <c r="N389" s="201"/>
      <c r="O389" s="201"/>
      <c r="P389" s="201"/>
      <c r="Q389" s="202"/>
      <c r="R389" s="203"/>
      <c r="T389" s="107"/>
      <c r="U389" s="59"/>
      <c r="V389" s="59"/>
      <c r="W389" s="59"/>
      <c r="X389" s="69"/>
      <c r="Y389" s="69"/>
      <c r="Z389" s="69"/>
      <c r="AA389" s="69"/>
      <c r="AB389" s="69"/>
      <c r="AC389" s="117"/>
      <c r="AD389" s="69"/>
    </row>
    <row r="390" spans="1:38" s="48" customFormat="1" ht="12.75" customHeight="1" x14ac:dyDescent="0.2">
      <c r="A390" s="106"/>
      <c r="B390" s="185"/>
      <c r="C390" s="204"/>
      <c r="D390" s="205"/>
      <c r="E390" s="205"/>
      <c r="F390" s="200"/>
      <c r="G390" s="204"/>
      <c r="H390" s="200"/>
      <c r="I390" s="185"/>
      <c r="J390" s="200"/>
      <c r="K390" s="186"/>
      <c r="L390" s="186"/>
      <c r="M390" s="186"/>
      <c r="N390" s="201"/>
      <c r="O390" s="201"/>
      <c r="P390" s="201"/>
      <c r="Q390" s="202"/>
      <c r="R390" s="203"/>
      <c r="T390" s="107"/>
      <c r="U390" s="59"/>
      <c r="V390" s="59"/>
      <c r="W390" s="59"/>
      <c r="X390" s="69"/>
      <c r="Y390" s="69"/>
      <c r="Z390" s="69"/>
      <c r="AA390" s="69"/>
      <c r="AB390" s="69"/>
      <c r="AC390" s="117"/>
      <c r="AD390" s="69"/>
    </row>
    <row r="391" spans="1:38" s="48" customFormat="1" ht="15" x14ac:dyDescent="0.2">
      <c r="A391" s="106"/>
      <c r="B391" s="185"/>
      <c r="C391" s="206"/>
      <c r="D391" s="233"/>
      <c r="E391" s="233"/>
      <c r="F391" s="200"/>
      <c r="G391" s="200"/>
      <c r="H391" s="200"/>
      <c r="I391" s="231"/>
      <c r="J391" s="231"/>
      <c r="K391" s="186"/>
      <c r="L391" s="186"/>
      <c r="M391" s="186"/>
      <c r="N391" s="201"/>
      <c r="O391" s="201"/>
      <c r="P391" s="201"/>
      <c r="Q391" s="202"/>
      <c r="R391" s="203"/>
      <c r="T391" s="107"/>
      <c r="U391" s="59"/>
      <c r="V391" s="59"/>
      <c r="W391" s="59"/>
      <c r="X391" s="69"/>
      <c r="Y391" s="69"/>
      <c r="Z391" s="69"/>
      <c r="AA391" s="69"/>
      <c r="AB391" s="69"/>
      <c r="AC391" s="117"/>
      <c r="AD391" s="69"/>
    </row>
    <row r="392" spans="1:38" s="48" customFormat="1" x14ac:dyDescent="0.2">
      <c r="A392" s="106"/>
      <c r="C392" s="189"/>
      <c r="F392" s="190"/>
      <c r="G392" s="190"/>
      <c r="H392" s="190"/>
      <c r="I392" s="190"/>
      <c r="J392" s="190"/>
      <c r="K392" s="127"/>
      <c r="L392" s="127"/>
      <c r="M392" s="127"/>
      <c r="N392" s="107"/>
      <c r="O392" s="107"/>
      <c r="P392" s="107"/>
      <c r="Q392" s="191"/>
      <c r="R392" s="179"/>
      <c r="T392" s="107"/>
      <c r="U392" s="59"/>
      <c r="V392" s="59"/>
      <c r="W392" s="59"/>
      <c r="X392" s="69"/>
      <c r="Y392" s="69"/>
      <c r="Z392" s="69"/>
      <c r="AA392" s="69"/>
      <c r="AB392" s="69"/>
      <c r="AC392" s="117"/>
      <c r="AD392" s="69"/>
    </row>
    <row r="393" spans="1:38" x14ac:dyDescent="0.2">
      <c r="AI393" s="48"/>
      <c r="AJ393" s="48"/>
      <c r="AK393" s="48"/>
      <c r="AL393" s="48"/>
    </row>
    <row r="394" spans="1:38" ht="14.25" x14ac:dyDescent="0.2">
      <c r="D394" s="25"/>
      <c r="AI394" s="48"/>
      <c r="AJ394" s="48"/>
      <c r="AK394" s="48"/>
      <c r="AL394" s="48"/>
    </row>
    <row r="395" spans="1:38" ht="12.75" customHeight="1" x14ac:dyDescent="0.2">
      <c r="C395" s="25" t="s">
        <v>149</v>
      </c>
      <c r="AI395" s="48"/>
      <c r="AJ395" s="48"/>
      <c r="AK395" s="48"/>
      <c r="AL395" s="48"/>
    </row>
    <row r="396" spans="1:38" ht="25.5" customHeight="1" x14ac:dyDescent="0.2">
      <c r="C396" s="243" t="s">
        <v>150</v>
      </c>
      <c r="D396" s="252"/>
      <c r="E396" s="245" t="s">
        <v>151</v>
      </c>
      <c r="F396" s="245"/>
      <c r="G396" s="246" t="s">
        <v>156</v>
      </c>
      <c r="H396" s="247"/>
      <c r="I396" s="247"/>
      <c r="J396" s="248"/>
      <c r="K396" s="245" t="s">
        <v>152</v>
      </c>
      <c r="L396" s="245"/>
      <c r="M396" s="245"/>
      <c r="N396" s="245"/>
      <c r="O396" s="5"/>
      <c r="P396" s="241" t="s">
        <v>181</v>
      </c>
      <c r="Q396" s="241" t="s">
        <v>188</v>
      </c>
      <c r="R396" s="240" t="s">
        <v>183</v>
      </c>
      <c r="S396" s="97" t="s">
        <v>160</v>
      </c>
      <c r="T396" s="86" t="s">
        <v>161</v>
      </c>
      <c r="U396" s="87" t="s">
        <v>162</v>
      </c>
      <c r="V396" s="87" t="s">
        <v>163</v>
      </c>
      <c r="W396" s="87" t="s">
        <v>53</v>
      </c>
      <c r="AI396" s="48"/>
      <c r="AJ396" s="48"/>
      <c r="AK396" s="48"/>
      <c r="AL396" s="48"/>
    </row>
    <row r="397" spans="1:38" ht="25.5" customHeight="1" x14ac:dyDescent="0.2">
      <c r="B397" s="48"/>
      <c r="C397" s="243"/>
      <c r="D397" s="253"/>
      <c r="E397" s="245"/>
      <c r="F397" s="245"/>
      <c r="G397" s="249"/>
      <c r="H397" s="250"/>
      <c r="I397" s="250"/>
      <c r="J397" s="251"/>
      <c r="K397" s="93" t="s">
        <v>153</v>
      </c>
      <c r="L397" s="93"/>
      <c r="M397" s="93" t="s">
        <v>158</v>
      </c>
      <c r="N397" s="93" t="s">
        <v>154</v>
      </c>
      <c r="O397" s="1"/>
      <c r="P397" s="242"/>
      <c r="Q397" s="242"/>
      <c r="R397" s="240"/>
      <c r="S397" s="26" t="s">
        <v>159</v>
      </c>
      <c r="T397" s="2">
        <v>5.0593032739135504</v>
      </c>
      <c r="U397" s="59">
        <v>1</v>
      </c>
      <c r="V397" s="59">
        <v>4.6752546434991009</v>
      </c>
      <c r="W397" s="59">
        <v>9.9730240505346011</v>
      </c>
      <c r="AI397" s="48"/>
      <c r="AJ397" s="48"/>
      <c r="AK397" s="48"/>
      <c r="AL397" s="48"/>
    </row>
    <row r="398" spans="1:38" x14ac:dyDescent="0.2">
      <c r="B398" s="48"/>
      <c r="C398" s="62" t="s">
        <v>260</v>
      </c>
      <c r="D398" s="62"/>
      <c r="E398" s="243" t="s">
        <v>155</v>
      </c>
      <c r="F398" s="243"/>
      <c r="G398" s="244">
        <v>0</v>
      </c>
      <c r="H398" s="244"/>
      <c r="I398" s="244"/>
      <c r="J398" s="244"/>
      <c r="K398" s="62"/>
      <c r="L398" s="62"/>
      <c r="M398" s="102">
        <v>5.5758677233421006</v>
      </c>
      <c r="N398" s="103"/>
      <c r="O398" s="62"/>
      <c r="P398" s="85" t="s">
        <v>222</v>
      </c>
      <c r="Q398" s="50" t="e">
        <v>#N/A</v>
      </c>
      <c r="R398" s="103" t="e">
        <v>#N/A</v>
      </c>
      <c r="S398" s="2">
        <v>0</v>
      </c>
      <c r="T398" s="2">
        <v>0</v>
      </c>
      <c r="U398" s="59">
        <v>0</v>
      </c>
      <c r="V398" s="59">
        <v>0</v>
      </c>
      <c r="W398" s="59">
        <v>0</v>
      </c>
      <c r="X398" s="69">
        <v>0</v>
      </c>
      <c r="AI398" s="48"/>
      <c r="AJ398" s="48"/>
      <c r="AK398" s="48"/>
      <c r="AL398" s="48"/>
    </row>
    <row r="399" spans="1:38" x14ac:dyDescent="0.2">
      <c r="B399" s="48"/>
      <c r="C399" s="62" t="s">
        <v>261</v>
      </c>
      <c r="D399" s="62"/>
      <c r="E399" s="243" t="s">
        <v>155</v>
      </c>
      <c r="F399" s="243"/>
      <c r="G399" s="244">
        <v>24290.533333259911</v>
      </c>
      <c r="H399" s="244"/>
      <c r="I399" s="244"/>
      <c r="J399" s="244"/>
      <c r="K399" s="62"/>
      <c r="L399" s="62"/>
      <c r="M399" s="102">
        <v>5.5758677233421006</v>
      </c>
      <c r="N399" s="103"/>
      <c r="O399" s="62"/>
      <c r="P399" s="85" t="s">
        <v>222</v>
      </c>
      <c r="Q399" s="50" t="e">
        <v>#N/A</v>
      </c>
      <c r="R399" s="103" t="e">
        <v>#N/A</v>
      </c>
      <c r="S399" s="2">
        <v>18402.59383411827</v>
      </c>
      <c r="T399" s="2">
        <v>834.83563322847488</v>
      </c>
      <c r="U399" s="59">
        <v>0</v>
      </c>
      <c r="V399" s="59">
        <v>1350.1200359496702</v>
      </c>
      <c r="W399" s="59">
        <v>3702.9838299634976</v>
      </c>
      <c r="X399" s="69">
        <v>0</v>
      </c>
      <c r="AI399" s="48"/>
      <c r="AJ399" s="48"/>
      <c r="AK399" s="48"/>
      <c r="AL399" s="48"/>
    </row>
    <row r="400" spans="1:38" x14ac:dyDescent="0.2">
      <c r="B400" s="48"/>
      <c r="C400" s="62" t="s">
        <v>262</v>
      </c>
      <c r="D400" s="62"/>
      <c r="E400" s="243" t="s">
        <v>155</v>
      </c>
      <c r="F400" s="243"/>
      <c r="G400" s="244">
        <v>0</v>
      </c>
      <c r="H400" s="244"/>
      <c r="I400" s="244"/>
      <c r="J400" s="244"/>
      <c r="K400" s="62"/>
      <c r="L400" s="62"/>
      <c r="M400" s="102">
        <v>1</v>
      </c>
      <c r="N400" s="103"/>
      <c r="O400" s="62"/>
      <c r="P400" s="85" t="s">
        <v>222</v>
      </c>
      <c r="Q400" s="50" t="e">
        <v>#N/A</v>
      </c>
      <c r="R400" s="103" t="e">
        <v>#N/A</v>
      </c>
      <c r="S400" s="2">
        <v>0</v>
      </c>
      <c r="T400" s="2">
        <v>0</v>
      </c>
      <c r="U400" s="59">
        <v>0</v>
      </c>
      <c r="V400" s="59">
        <v>0</v>
      </c>
      <c r="W400" s="59">
        <v>0</v>
      </c>
      <c r="X400" s="69">
        <v>0</v>
      </c>
      <c r="AI400" s="48"/>
      <c r="AJ400" s="48"/>
      <c r="AK400" s="48"/>
      <c r="AL400" s="48"/>
    </row>
    <row r="401" spans="1:24" x14ac:dyDescent="0.2">
      <c r="B401" s="48"/>
      <c r="C401" s="62" t="s">
        <v>263</v>
      </c>
      <c r="D401" s="62"/>
      <c r="E401" s="243" t="s">
        <v>155</v>
      </c>
      <c r="F401" s="243"/>
      <c r="G401" s="244">
        <v>0</v>
      </c>
      <c r="H401" s="244"/>
      <c r="I401" s="244"/>
      <c r="J401" s="244"/>
      <c r="K401" s="62"/>
      <c r="L401" s="62"/>
      <c r="M401" s="102">
        <v>1</v>
      </c>
      <c r="N401" s="103"/>
      <c r="O401" s="62"/>
      <c r="P401" s="85" t="s">
        <v>222</v>
      </c>
      <c r="Q401" s="50" t="e">
        <v>#N/A</v>
      </c>
      <c r="R401" s="103" t="e">
        <v>#N/A</v>
      </c>
      <c r="S401" s="2">
        <v>0</v>
      </c>
      <c r="T401" s="2">
        <v>0</v>
      </c>
      <c r="U401" s="59">
        <v>0</v>
      </c>
      <c r="V401" s="59">
        <v>0</v>
      </c>
      <c r="W401" s="59">
        <v>0</v>
      </c>
      <c r="X401" s="69">
        <v>0</v>
      </c>
    </row>
    <row r="402" spans="1:24" x14ac:dyDescent="0.2">
      <c r="B402" s="48"/>
      <c r="C402" s="62" t="s">
        <v>264</v>
      </c>
      <c r="D402" s="62"/>
      <c r="E402" s="243" t="s">
        <v>155</v>
      </c>
      <c r="F402" s="243"/>
      <c r="G402" s="244">
        <v>0</v>
      </c>
      <c r="H402" s="244"/>
      <c r="I402" s="244"/>
      <c r="J402" s="244"/>
      <c r="K402" s="62"/>
      <c r="L402" s="62"/>
      <c r="M402" s="102">
        <v>1</v>
      </c>
      <c r="N402" s="103"/>
      <c r="O402" s="62"/>
      <c r="P402" s="85" t="s">
        <v>222</v>
      </c>
      <c r="Q402" s="50" t="e">
        <v>#N/A</v>
      </c>
      <c r="R402" s="103" t="e">
        <v>#N/A</v>
      </c>
      <c r="S402" s="2">
        <v>0</v>
      </c>
      <c r="T402" s="2">
        <v>0</v>
      </c>
      <c r="U402" s="59">
        <v>0</v>
      </c>
      <c r="V402" s="59">
        <v>0</v>
      </c>
      <c r="W402" s="59">
        <v>0</v>
      </c>
      <c r="X402" s="69">
        <v>0</v>
      </c>
    </row>
    <row r="403" spans="1:24" x14ac:dyDescent="0.2">
      <c r="B403" s="48"/>
      <c r="C403" s="62" t="s">
        <v>265</v>
      </c>
      <c r="D403" s="62"/>
      <c r="E403" s="243" t="s">
        <v>155</v>
      </c>
      <c r="F403" s="243"/>
      <c r="G403" s="244">
        <v>0</v>
      </c>
      <c r="H403" s="244"/>
      <c r="I403" s="244"/>
      <c r="J403" s="244"/>
      <c r="K403" s="62"/>
      <c r="L403" s="62"/>
      <c r="M403" s="102">
        <v>1</v>
      </c>
      <c r="N403" s="103"/>
      <c r="O403" s="62"/>
      <c r="P403" s="85" t="s">
        <v>222</v>
      </c>
      <c r="Q403" s="50" t="e">
        <v>#N/A</v>
      </c>
      <c r="R403" s="103" t="e">
        <v>#N/A</v>
      </c>
      <c r="S403" s="2">
        <v>0</v>
      </c>
      <c r="T403" s="2">
        <v>0</v>
      </c>
      <c r="U403" s="59">
        <v>0</v>
      </c>
      <c r="V403" s="59">
        <v>0</v>
      </c>
      <c r="W403" s="59">
        <v>0</v>
      </c>
      <c r="X403" s="69">
        <v>0</v>
      </c>
    </row>
    <row r="404" spans="1:24" x14ac:dyDescent="0.2">
      <c r="B404" s="48"/>
      <c r="C404" s="62" t="s">
        <v>266</v>
      </c>
      <c r="D404" s="62"/>
      <c r="E404" s="243" t="s">
        <v>155</v>
      </c>
      <c r="F404" s="243"/>
      <c r="G404" s="244">
        <v>0</v>
      </c>
      <c r="H404" s="244"/>
      <c r="I404" s="244"/>
      <c r="J404" s="244"/>
      <c r="K404" s="62"/>
      <c r="L404" s="62"/>
      <c r="M404" s="102">
        <v>1</v>
      </c>
      <c r="N404" s="103"/>
      <c r="O404" s="62"/>
      <c r="P404" s="85" t="s">
        <v>222</v>
      </c>
      <c r="Q404" s="50" t="e">
        <v>#N/A</v>
      </c>
      <c r="R404" s="103" t="e">
        <v>#N/A</v>
      </c>
      <c r="S404" s="2">
        <v>0</v>
      </c>
      <c r="T404" s="2">
        <v>0</v>
      </c>
      <c r="U404" s="59">
        <v>0</v>
      </c>
      <c r="V404" s="59">
        <v>0</v>
      </c>
      <c r="W404" s="59">
        <v>0</v>
      </c>
      <c r="X404" s="69">
        <v>0</v>
      </c>
    </row>
    <row r="405" spans="1:24" x14ac:dyDescent="0.2">
      <c r="B405" s="48"/>
      <c r="C405" s="62" t="s">
        <v>267</v>
      </c>
      <c r="D405" s="62"/>
      <c r="E405" s="243" t="s">
        <v>155</v>
      </c>
      <c r="F405" s="243"/>
      <c r="G405" s="244">
        <v>0</v>
      </c>
      <c r="H405" s="244"/>
      <c r="I405" s="244"/>
      <c r="J405" s="244"/>
      <c r="K405" s="62"/>
      <c r="L405" s="62"/>
      <c r="M405" s="102">
        <v>1</v>
      </c>
      <c r="N405" s="103"/>
      <c r="O405" s="62"/>
      <c r="P405" s="85" t="s">
        <v>222</v>
      </c>
      <c r="Q405" s="50" t="e">
        <v>#N/A</v>
      </c>
      <c r="R405" s="103" t="e">
        <v>#N/A</v>
      </c>
      <c r="S405" s="2">
        <v>0</v>
      </c>
      <c r="T405" s="2">
        <v>0</v>
      </c>
      <c r="U405" s="59">
        <v>0</v>
      </c>
      <c r="V405" s="59">
        <v>0</v>
      </c>
      <c r="W405" s="59">
        <v>0</v>
      </c>
      <c r="X405" s="69">
        <v>0</v>
      </c>
    </row>
    <row r="406" spans="1:24" x14ac:dyDescent="0.2">
      <c r="A406" s="106"/>
      <c r="B406" s="48"/>
      <c r="C406" s="62" t="s">
        <v>221</v>
      </c>
      <c r="D406" s="62"/>
      <c r="E406" s="243" t="s">
        <v>157</v>
      </c>
      <c r="F406" s="243"/>
      <c r="G406" s="244">
        <v>9.973024050752291E-2</v>
      </c>
      <c r="H406" s="244"/>
      <c r="I406" s="244"/>
      <c r="J406" s="244"/>
      <c r="K406" s="103"/>
      <c r="L406" s="62"/>
      <c r="M406" s="102">
        <v>1</v>
      </c>
      <c r="N406" s="62"/>
      <c r="O406" s="62"/>
      <c r="P406" s="149" t="s">
        <v>222</v>
      </c>
      <c r="Q406" s="50" t="e">
        <v>#N/A</v>
      </c>
      <c r="R406" s="103" t="e">
        <v>#N/A</v>
      </c>
      <c r="S406" s="2">
        <v>0</v>
      </c>
      <c r="T406" s="2">
        <v>0</v>
      </c>
      <c r="U406" s="59">
        <v>0</v>
      </c>
      <c r="V406" s="59">
        <v>0</v>
      </c>
      <c r="W406" s="59">
        <v>9.973024050752291E-2</v>
      </c>
    </row>
    <row r="407" spans="1:24" x14ac:dyDescent="0.2">
      <c r="B407" s="48"/>
      <c r="C407" s="62" t="s">
        <v>268</v>
      </c>
      <c r="D407" s="62"/>
      <c r="E407" s="243" t="s">
        <v>157</v>
      </c>
      <c r="F407" s="243"/>
      <c r="G407" s="244">
        <v>0</v>
      </c>
      <c r="H407" s="244"/>
      <c r="I407" s="244"/>
      <c r="J407" s="244"/>
      <c r="K407" s="103"/>
      <c r="L407" s="62"/>
      <c r="M407" s="102">
        <v>1</v>
      </c>
      <c r="N407" s="62"/>
      <c r="O407" s="62"/>
      <c r="P407" s="85" t="s">
        <v>222</v>
      </c>
      <c r="Q407" s="50" t="s">
        <v>222</v>
      </c>
      <c r="R407" s="188">
        <v>0</v>
      </c>
      <c r="S407" s="2">
        <v>0</v>
      </c>
      <c r="T407" s="2">
        <v>0</v>
      </c>
      <c r="U407" s="59">
        <v>0</v>
      </c>
      <c r="V407" s="59">
        <v>0</v>
      </c>
      <c r="W407" s="59">
        <v>0</v>
      </c>
    </row>
    <row r="408" spans="1:24" x14ac:dyDescent="0.2">
      <c r="C408" s="48"/>
    </row>
    <row r="409" spans="1:24" x14ac:dyDescent="0.2">
      <c r="B409" s="172"/>
      <c r="C409" s="173"/>
      <c r="D409" s="172"/>
      <c r="E409" s="172"/>
      <c r="F409" s="174"/>
      <c r="G409" s="141"/>
    </row>
    <row r="410" spans="1:24" x14ac:dyDescent="0.2">
      <c r="B410" s="125"/>
      <c r="C410" s="5"/>
      <c r="D410" s="45"/>
      <c r="E410" s="187"/>
      <c r="F410" s="187"/>
      <c r="G410" s="187"/>
      <c r="H410" s="187"/>
      <c r="I410" s="187"/>
      <c r="J410" s="187"/>
      <c r="K410" s="45"/>
      <c r="L410" s="45"/>
      <c r="M410" s="45"/>
      <c r="N410" s="50"/>
      <c r="O410" s="50"/>
      <c r="P410" s="50"/>
      <c r="Q410" s="16"/>
      <c r="R410" s="50"/>
    </row>
    <row r="411" spans="1:24" x14ac:dyDescent="0.2">
      <c r="B411" s="125"/>
      <c r="C411" s="125"/>
      <c r="D411" s="125"/>
      <c r="E411" s="125"/>
      <c r="F411" s="125"/>
      <c r="G411" s="125"/>
      <c r="N411" s="48"/>
    </row>
    <row r="412" spans="1:24" x14ac:dyDescent="0.2">
      <c r="B412" s="172"/>
      <c r="C412" s="173"/>
      <c r="D412" s="172"/>
      <c r="E412" s="172"/>
      <c r="F412" s="174"/>
      <c r="G412" s="141"/>
    </row>
  </sheetData>
  <sheetProtection formatCells="0" formatColumns="0" formatRows="0" selectLockedCells="1"/>
  <protectedRanges>
    <protectedRange sqref="C377:R385" name="Диапазон1"/>
  </protectedRanges>
  <dataConsolidate/>
  <mergeCells count="170">
    <mergeCell ref="E375:F375"/>
    <mergeCell ref="E354:F354"/>
    <mergeCell ref="I353:J353"/>
    <mergeCell ref="I365:J365"/>
    <mergeCell ref="I363:J363"/>
    <mergeCell ref="G372:H372"/>
    <mergeCell ref="G373:H373"/>
    <mergeCell ref="G374:H374"/>
    <mergeCell ref="G375:H375"/>
    <mergeCell ref="I367:J367"/>
    <mergeCell ref="I370:J370"/>
    <mergeCell ref="I366:J366"/>
    <mergeCell ref="I368:J368"/>
    <mergeCell ref="I369:J369"/>
    <mergeCell ref="I371:J371"/>
    <mergeCell ref="I372:J372"/>
    <mergeCell ref="I373:J373"/>
    <mergeCell ref="I374:J374"/>
    <mergeCell ref="I375:J375"/>
    <mergeCell ref="G365:H365"/>
    <mergeCell ref="G366:H366"/>
    <mergeCell ref="G369:H369"/>
    <mergeCell ref="G370:H370"/>
    <mergeCell ref="G371:H371"/>
    <mergeCell ref="C352:C353"/>
    <mergeCell ref="E359:F359"/>
    <mergeCell ref="G354:H354"/>
    <mergeCell ref="G353:H353"/>
    <mergeCell ref="E353:F353"/>
    <mergeCell ref="G367:H367"/>
    <mergeCell ref="G368:H368"/>
    <mergeCell ref="G363:H363"/>
    <mergeCell ref="I356:J356"/>
    <mergeCell ref="E352:H352"/>
    <mergeCell ref="I352:N352"/>
    <mergeCell ref="I355:J355"/>
    <mergeCell ref="I358:J358"/>
    <mergeCell ref="I360:J360"/>
    <mergeCell ref="I359:J359"/>
    <mergeCell ref="I361:J361"/>
    <mergeCell ref="I364:J364"/>
    <mergeCell ref="I354:J354"/>
    <mergeCell ref="E355:F355"/>
    <mergeCell ref="E356:F356"/>
    <mergeCell ref="E357:F357"/>
    <mergeCell ref="E358:F358"/>
    <mergeCell ref="E362:F362"/>
    <mergeCell ref="I357:J357"/>
    <mergeCell ref="C6:R6"/>
    <mergeCell ref="P11:Q11"/>
    <mergeCell ref="I329:J329"/>
    <mergeCell ref="E326:H326"/>
    <mergeCell ref="I326:N326"/>
    <mergeCell ref="P326:R326"/>
    <mergeCell ref="I325:R325"/>
    <mergeCell ref="C326:C327"/>
    <mergeCell ref="R15:R16"/>
    <mergeCell ref="N15:P15"/>
    <mergeCell ref="J15:K15"/>
    <mergeCell ref="N130:P130"/>
    <mergeCell ref="Q130:Q131"/>
    <mergeCell ref="R130:R131"/>
    <mergeCell ref="N202:P202"/>
    <mergeCell ref="Q202:Q203"/>
    <mergeCell ref="R202:R203"/>
    <mergeCell ref="C8:D8"/>
    <mergeCell ref="C9:D9"/>
    <mergeCell ref="D202:D203"/>
    <mergeCell ref="I327:J327"/>
    <mergeCell ref="C202:C203"/>
    <mergeCell ref="E202:I202"/>
    <mergeCell ref="J202:K202"/>
    <mergeCell ref="A202:A203"/>
    <mergeCell ref="B202:B203"/>
    <mergeCell ref="I341:J341"/>
    <mergeCell ref="I344:J344"/>
    <mergeCell ref="I328:J328"/>
    <mergeCell ref="I332:J332"/>
    <mergeCell ref="I334:J334"/>
    <mergeCell ref="I330:J330"/>
    <mergeCell ref="I331:J331"/>
    <mergeCell ref="I336:J336"/>
    <mergeCell ref="I339:J339"/>
    <mergeCell ref="E327:F327"/>
    <mergeCell ref="G327:H327"/>
    <mergeCell ref="D225:F225"/>
    <mergeCell ref="I340:J340"/>
    <mergeCell ref="I337:J337"/>
    <mergeCell ref="A15:A16"/>
    <mergeCell ref="B15:B16"/>
    <mergeCell ref="C15:C16"/>
    <mergeCell ref="Q15:Q16"/>
    <mergeCell ref="E15:I15"/>
    <mergeCell ref="A130:A131"/>
    <mergeCell ref="B130:B131"/>
    <mergeCell ref="C130:C131"/>
    <mergeCell ref="E130:I130"/>
    <mergeCell ref="J130:K130"/>
    <mergeCell ref="D15:D16"/>
    <mergeCell ref="D130:D131"/>
    <mergeCell ref="E407:F407"/>
    <mergeCell ref="G407:J407"/>
    <mergeCell ref="E406:F406"/>
    <mergeCell ref="G406:J406"/>
    <mergeCell ref="P396:P397"/>
    <mergeCell ref="K396:N396"/>
    <mergeCell ref="C396:C397"/>
    <mergeCell ref="E396:F397"/>
    <mergeCell ref="G396:J397"/>
    <mergeCell ref="G400:J400"/>
    <mergeCell ref="G401:J401"/>
    <mergeCell ref="G402:J402"/>
    <mergeCell ref="G403:J403"/>
    <mergeCell ref="E400:F400"/>
    <mergeCell ref="E401:F401"/>
    <mergeCell ref="E402:F402"/>
    <mergeCell ref="E403:F403"/>
    <mergeCell ref="E398:F398"/>
    <mergeCell ref="E399:F399"/>
    <mergeCell ref="G398:J398"/>
    <mergeCell ref="G399:J399"/>
    <mergeCell ref="D396:D397"/>
    <mergeCell ref="R396:R397"/>
    <mergeCell ref="Q396:Q397"/>
    <mergeCell ref="G362:H362"/>
    <mergeCell ref="G360:H360"/>
    <mergeCell ref="G359:H359"/>
    <mergeCell ref="G361:H361"/>
    <mergeCell ref="G364:H364"/>
    <mergeCell ref="E404:F404"/>
    <mergeCell ref="E405:F405"/>
    <mergeCell ref="G404:J404"/>
    <mergeCell ref="G405:J405"/>
    <mergeCell ref="E372:F372"/>
    <mergeCell ref="E373:F373"/>
    <mergeCell ref="E374:F374"/>
    <mergeCell ref="E366:F366"/>
    <mergeCell ref="E367:F367"/>
    <mergeCell ref="E368:F368"/>
    <mergeCell ref="E369:F369"/>
    <mergeCell ref="E370:F370"/>
    <mergeCell ref="E360:F360"/>
    <mergeCell ref="E361:F361"/>
    <mergeCell ref="E364:F364"/>
    <mergeCell ref="E365:F365"/>
    <mergeCell ref="E363:F363"/>
    <mergeCell ref="Q319:R319"/>
    <mergeCell ref="Q322:R322"/>
    <mergeCell ref="Q323:R323"/>
    <mergeCell ref="P320:R321"/>
    <mergeCell ref="D391:E391"/>
    <mergeCell ref="I391:J391"/>
    <mergeCell ref="I351:R351"/>
    <mergeCell ref="P352:R352"/>
    <mergeCell ref="I362:J362"/>
    <mergeCell ref="G355:H355"/>
    <mergeCell ref="G356:H356"/>
    <mergeCell ref="G357:H357"/>
    <mergeCell ref="G358:H358"/>
    <mergeCell ref="I345:J345"/>
    <mergeCell ref="I346:J346"/>
    <mergeCell ref="I349:J349"/>
    <mergeCell ref="I333:J333"/>
    <mergeCell ref="I335:J335"/>
    <mergeCell ref="I338:J338"/>
    <mergeCell ref="I342:J342"/>
    <mergeCell ref="I343:J343"/>
    <mergeCell ref="I347:J347"/>
    <mergeCell ref="I348:J348"/>
    <mergeCell ref="E371:F371"/>
  </mergeCells>
  <conditionalFormatting sqref="C25 C78:C87 C237:C239 C284:C289 C50:C54 C218 C221:C223 C214:C216 C45:C48 C135:C136">
    <cfRule type="expression" dxfId="633" priority="1218">
      <formula>($C25="")</formula>
    </cfRule>
  </conditionalFormatting>
  <conditionalFormatting sqref="C24">
    <cfRule type="expression" dxfId="632" priority="1214">
      <formula>($C24="")</formula>
    </cfRule>
  </conditionalFormatting>
  <conditionalFormatting sqref="K25 K50:K54 K406 K216 K45:K48 K135:K136">
    <cfRule type="expression" dxfId="631" priority="1209">
      <formula>($K25="")</formula>
    </cfRule>
  </conditionalFormatting>
  <conditionalFormatting sqref="K26">
    <cfRule type="expression" dxfId="630" priority="1208">
      <formula>($K26="")</formula>
    </cfRule>
  </conditionalFormatting>
  <conditionalFormatting sqref="C20:C22">
    <cfRule type="expression" dxfId="629" priority="1207">
      <formula>($C20="")</formula>
    </cfRule>
  </conditionalFormatting>
  <conditionalFormatting sqref="C62">
    <cfRule type="expression" dxfId="628" priority="1193">
      <formula>($C62="")</formula>
    </cfRule>
  </conditionalFormatting>
  <conditionalFormatting sqref="C69:C73">
    <cfRule type="expression" dxfId="627" priority="1186">
      <formula>($C69="")</formula>
    </cfRule>
  </conditionalFormatting>
  <conditionalFormatting sqref="K69:K73">
    <cfRule type="expression" dxfId="626" priority="1184">
      <formula>($K69="")</formula>
    </cfRule>
  </conditionalFormatting>
  <conditionalFormatting sqref="K61">
    <cfRule type="expression" dxfId="625" priority="1182">
      <formula>($K61="")</formula>
    </cfRule>
  </conditionalFormatting>
  <conditionalFormatting sqref="C76">
    <cfRule type="expression" dxfId="624" priority="1180">
      <formula>($C76="")</formula>
    </cfRule>
  </conditionalFormatting>
  <conditionalFormatting sqref="K76">
    <cfRule type="expression" dxfId="623" priority="1178">
      <formula>($K76="")</formula>
    </cfRule>
  </conditionalFormatting>
  <conditionalFormatting sqref="C89:D89">
    <cfRule type="expression" dxfId="622" priority="1175">
      <formula>($C89="")</formula>
    </cfRule>
  </conditionalFormatting>
  <conditionalFormatting sqref="K89">
    <cfRule type="expression" dxfId="621" priority="1173">
      <formula>($K89="")</formula>
    </cfRule>
  </conditionalFormatting>
  <conditionalFormatting sqref="K89">
    <cfRule type="expression" dxfId="620" priority="1172">
      <formula>($K89="")</formula>
    </cfRule>
  </conditionalFormatting>
  <conditionalFormatting sqref="K89">
    <cfRule type="expression" dxfId="619" priority="1171">
      <formula>($K89="")</formula>
    </cfRule>
  </conditionalFormatting>
  <conditionalFormatting sqref="C61">
    <cfRule type="expression" dxfId="618" priority="1170">
      <formula>($C61="")</formula>
    </cfRule>
  </conditionalFormatting>
  <conditionalFormatting sqref="K62">
    <cfRule type="expression" dxfId="617" priority="1169">
      <formula>($K62="")</formula>
    </cfRule>
  </conditionalFormatting>
  <conditionalFormatting sqref="K63">
    <cfRule type="expression" dxfId="616" priority="1168">
      <formula>($K63="")</formula>
    </cfRule>
  </conditionalFormatting>
  <conditionalFormatting sqref="K64">
    <cfRule type="expression" dxfId="615" priority="1167">
      <formula>($K64="")</formula>
    </cfRule>
  </conditionalFormatting>
  <conditionalFormatting sqref="C63">
    <cfRule type="expression" dxfId="614" priority="1166">
      <formula>($C63="")</formula>
    </cfRule>
  </conditionalFormatting>
  <conditionalFormatting sqref="C26">
    <cfRule type="expression" dxfId="613" priority="1163">
      <formula>($C26="")</formula>
    </cfRule>
  </conditionalFormatting>
  <conditionalFormatting sqref="C27">
    <cfRule type="expression" dxfId="612" priority="1162">
      <formula>($C27="")</formula>
    </cfRule>
  </conditionalFormatting>
  <conditionalFormatting sqref="C28:C36">
    <cfRule type="expression" dxfId="611" priority="1161">
      <formula>($C28="")</formula>
    </cfRule>
  </conditionalFormatting>
  <conditionalFormatting sqref="C37">
    <cfRule type="expression" dxfId="610" priority="1160">
      <formula>($C37="")</formula>
    </cfRule>
  </conditionalFormatting>
  <conditionalFormatting sqref="C38">
    <cfRule type="expression" dxfId="609" priority="1159">
      <formula>($C38="")</formula>
    </cfRule>
  </conditionalFormatting>
  <conditionalFormatting sqref="C39">
    <cfRule type="expression" dxfId="608" priority="1158">
      <formula>($C39="")</formula>
    </cfRule>
  </conditionalFormatting>
  <conditionalFormatting sqref="C40">
    <cfRule type="expression" dxfId="607" priority="1157">
      <formula>($C40="")</formula>
    </cfRule>
  </conditionalFormatting>
  <conditionalFormatting sqref="C41">
    <cfRule type="expression" dxfId="606" priority="1156">
      <formula>($C41="")</formula>
    </cfRule>
  </conditionalFormatting>
  <conditionalFormatting sqref="C42">
    <cfRule type="expression" dxfId="605" priority="1155">
      <formula>($C42="")</formula>
    </cfRule>
  </conditionalFormatting>
  <conditionalFormatting sqref="C43">
    <cfRule type="expression" dxfId="604" priority="1154">
      <formula>($C43="")</formula>
    </cfRule>
  </conditionalFormatting>
  <conditionalFormatting sqref="K27">
    <cfRule type="expression" dxfId="603" priority="1153">
      <formula>($K27="")</formula>
    </cfRule>
  </conditionalFormatting>
  <conditionalFormatting sqref="K28:K36">
    <cfRule type="expression" dxfId="602" priority="1152">
      <formula>($K28="")</formula>
    </cfRule>
  </conditionalFormatting>
  <conditionalFormatting sqref="K37">
    <cfRule type="expression" dxfId="601" priority="1151">
      <formula>($K37="")</formula>
    </cfRule>
  </conditionalFormatting>
  <conditionalFormatting sqref="K38">
    <cfRule type="expression" dxfId="600" priority="1150">
      <formula>($K38="")</formula>
    </cfRule>
  </conditionalFormatting>
  <conditionalFormatting sqref="K39">
    <cfRule type="expression" dxfId="599" priority="1149">
      <formula>($K39="")</formula>
    </cfRule>
  </conditionalFormatting>
  <conditionalFormatting sqref="K40">
    <cfRule type="expression" dxfId="598" priority="1148">
      <formula>($K40="")</formula>
    </cfRule>
  </conditionalFormatting>
  <conditionalFormatting sqref="K41">
    <cfRule type="expression" dxfId="597" priority="1147">
      <formula>($K41="")</formula>
    </cfRule>
  </conditionalFormatting>
  <conditionalFormatting sqref="K42">
    <cfRule type="expression" dxfId="596" priority="1146">
      <formula>($K42="")</formula>
    </cfRule>
  </conditionalFormatting>
  <conditionalFormatting sqref="K43">
    <cfRule type="expression" dxfId="595" priority="1145">
      <formula>($K43="")</formula>
    </cfRule>
  </conditionalFormatting>
  <conditionalFormatting sqref="C64">
    <cfRule type="expression" dxfId="594" priority="1144">
      <formula>($C64="")</formula>
    </cfRule>
  </conditionalFormatting>
  <conditionalFormatting sqref="C65">
    <cfRule type="expression" dxfId="593" priority="1143">
      <formula>($C65="")</formula>
    </cfRule>
  </conditionalFormatting>
  <conditionalFormatting sqref="C66">
    <cfRule type="expression" dxfId="592" priority="1142">
      <formula>($C66="")</formula>
    </cfRule>
  </conditionalFormatting>
  <conditionalFormatting sqref="K65">
    <cfRule type="expression" dxfId="591" priority="1141">
      <formula>($K65="")</formula>
    </cfRule>
  </conditionalFormatting>
  <conditionalFormatting sqref="K66">
    <cfRule type="expression" dxfId="590" priority="1140">
      <formula>($K66="")</formula>
    </cfRule>
  </conditionalFormatting>
  <conditionalFormatting sqref="E24 E78:E86 E50:E54 E45:E48 E135:E136">
    <cfRule type="expression" dxfId="589" priority="1139">
      <formula>($E24="")</formula>
    </cfRule>
  </conditionalFormatting>
  <conditionalFormatting sqref="F24 F78:F86 F50:F54 F45:F48 F135:F136">
    <cfRule type="expression" dxfId="588" priority="1138">
      <formula>($F24="")</formula>
    </cfRule>
  </conditionalFormatting>
  <conditionalFormatting sqref="G24 G50:G54 G216 G45:G48">
    <cfRule type="expression" dxfId="587" priority="1137">
      <formula>($G24="")</formula>
    </cfRule>
  </conditionalFormatting>
  <conditionalFormatting sqref="H24 H78:H86">
    <cfRule type="expression" dxfId="586" priority="1136">
      <formula>($H24="")</formula>
    </cfRule>
  </conditionalFormatting>
  <conditionalFormatting sqref="F25">
    <cfRule type="expression" dxfId="585" priority="1124">
      <formula>($F25="")</formula>
    </cfRule>
  </conditionalFormatting>
  <conditionalFormatting sqref="F26">
    <cfRule type="expression" dxfId="584" priority="1123">
      <formula>($F26="")</formula>
    </cfRule>
  </conditionalFormatting>
  <conditionalFormatting sqref="F27">
    <cfRule type="expression" dxfId="583" priority="1122">
      <formula>($F27="")</formula>
    </cfRule>
  </conditionalFormatting>
  <conditionalFormatting sqref="F28:F36">
    <cfRule type="expression" dxfId="582" priority="1121">
      <formula>($F28="")</formula>
    </cfRule>
  </conditionalFormatting>
  <conditionalFormatting sqref="F37">
    <cfRule type="expression" dxfId="581" priority="1120">
      <formula>($F37="")</formula>
    </cfRule>
  </conditionalFormatting>
  <conditionalFormatting sqref="F38">
    <cfRule type="expression" dxfId="580" priority="1119">
      <formula>($F38="")</formula>
    </cfRule>
  </conditionalFormatting>
  <conditionalFormatting sqref="F39">
    <cfRule type="expression" dxfId="579" priority="1118">
      <formula>($F39="")</formula>
    </cfRule>
  </conditionalFormatting>
  <conditionalFormatting sqref="F40">
    <cfRule type="expression" dxfId="578" priority="1117">
      <formula>($F40="")</formula>
    </cfRule>
  </conditionalFormatting>
  <conditionalFormatting sqref="F41">
    <cfRule type="expression" dxfId="577" priority="1116">
      <formula>($F41="")</formula>
    </cfRule>
  </conditionalFormatting>
  <conditionalFormatting sqref="F42">
    <cfRule type="expression" dxfId="576" priority="1115">
      <formula>($F42="")</formula>
    </cfRule>
  </conditionalFormatting>
  <conditionalFormatting sqref="F43">
    <cfRule type="expression" dxfId="575" priority="1114">
      <formula>($F43="")</formula>
    </cfRule>
  </conditionalFormatting>
  <conditionalFormatting sqref="G25">
    <cfRule type="expression" dxfId="574" priority="1113">
      <formula>($G25="")</formula>
    </cfRule>
  </conditionalFormatting>
  <conditionalFormatting sqref="G26">
    <cfRule type="expression" dxfId="573" priority="1112">
      <formula>($G26="")</formula>
    </cfRule>
  </conditionalFormatting>
  <conditionalFormatting sqref="G27">
    <cfRule type="expression" dxfId="572" priority="1111">
      <formula>($G27="")</formula>
    </cfRule>
  </conditionalFormatting>
  <conditionalFormatting sqref="G28:G36">
    <cfRule type="expression" dxfId="571" priority="1110">
      <formula>($G28="")</formula>
    </cfRule>
  </conditionalFormatting>
  <conditionalFormatting sqref="G37">
    <cfRule type="expression" dxfId="570" priority="1109">
      <formula>($G37="")</formula>
    </cfRule>
  </conditionalFormatting>
  <conditionalFormatting sqref="G38">
    <cfRule type="expression" dxfId="569" priority="1108">
      <formula>($G38="")</formula>
    </cfRule>
  </conditionalFormatting>
  <conditionalFormatting sqref="G39">
    <cfRule type="expression" dxfId="568" priority="1107">
      <formula>($G39="")</formula>
    </cfRule>
  </conditionalFormatting>
  <conditionalFormatting sqref="G40">
    <cfRule type="expression" dxfId="567" priority="1106">
      <formula>($G40="")</formula>
    </cfRule>
  </conditionalFormatting>
  <conditionalFormatting sqref="G41">
    <cfRule type="expression" dxfId="566" priority="1105">
      <formula>($G41="")</formula>
    </cfRule>
  </conditionalFormatting>
  <conditionalFormatting sqref="G42">
    <cfRule type="expression" dxfId="565" priority="1104">
      <formula>($G42="")</formula>
    </cfRule>
  </conditionalFormatting>
  <conditionalFormatting sqref="G43">
    <cfRule type="expression" dxfId="564" priority="1103">
      <formula>($G43="")</formula>
    </cfRule>
  </conditionalFormatting>
  <conditionalFormatting sqref="H25">
    <cfRule type="expression" dxfId="563" priority="1102">
      <formula>($H25="")</formula>
    </cfRule>
  </conditionalFormatting>
  <conditionalFormatting sqref="H26">
    <cfRule type="expression" dxfId="562" priority="1101">
      <formula>($H26="")</formula>
    </cfRule>
  </conditionalFormatting>
  <conditionalFormatting sqref="H27">
    <cfRule type="expression" dxfId="561" priority="1100">
      <formula>($H27="")</formula>
    </cfRule>
  </conditionalFormatting>
  <conditionalFormatting sqref="H28:H36">
    <cfRule type="expression" dxfId="560" priority="1099">
      <formula>($H28="")</formula>
    </cfRule>
  </conditionalFormatting>
  <conditionalFormatting sqref="H37">
    <cfRule type="expression" dxfId="559" priority="1098">
      <formula>($H37="")</formula>
    </cfRule>
  </conditionalFormatting>
  <conditionalFormatting sqref="H38">
    <cfRule type="expression" dxfId="558" priority="1097">
      <formula>($H38="")</formula>
    </cfRule>
  </conditionalFormatting>
  <conditionalFormatting sqref="H39">
    <cfRule type="expression" dxfId="557" priority="1096">
      <formula>($H39="")</formula>
    </cfRule>
  </conditionalFormatting>
  <conditionalFormatting sqref="H40">
    <cfRule type="expression" dxfId="556" priority="1095">
      <formula>($H40="")</formula>
    </cfRule>
  </conditionalFormatting>
  <conditionalFormatting sqref="H41">
    <cfRule type="expression" dxfId="555" priority="1094">
      <formula>($H41="")</formula>
    </cfRule>
  </conditionalFormatting>
  <conditionalFormatting sqref="H42">
    <cfRule type="expression" dxfId="554" priority="1093">
      <formula>($H42="")</formula>
    </cfRule>
  </conditionalFormatting>
  <conditionalFormatting sqref="H43">
    <cfRule type="expression" dxfId="553" priority="1092">
      <formula>($H43="")</formula>
    </cfRule>
  </conditionalFormatting>
  <conditionalFormatting sqref="F61">
    <cfRule type="expression" dxfId="552" priority="1081">
      <formula>($F61="")</formula>
    </cfRule>
  </conditionalFormatting>
  <conditionalFormatting sqref="G61">
    <cfRule type="expression" dxfId="551" priority="1080">
      <formula>($G61="")</formula>
    </cfRule>
  </conditionalFormatting>
  <conditionalFormatting sqref="F62">
    <cfRule type="expression" dxfId="550" priority="1078">
      <formula>($F62="")</formula>
    </cfRule>
  </conditionalFormatting>
  <conditionalFormatting sqref="G62">
    <cfRule type="expression" dxfId="549" priority="1077">
      <formula>($G62="")</formula>
    </cfRule>
  </conditionalFormatting>
  <conditionalFormatting sqref="F63">
    <cfRule type="expression" dxfId="548" priority="1075">
      <formula>($F63="")</formula>
    </cfRule>
  </conditionalFormatting>
  <conditionalFormatting sqref="G63">
    <cfRule type="expression" dxfId="547" priority="1074">
      <formula>($G63="")</formula>
    </cfRule>
  </conditionalFormatting>
  <conditionalFormatting sqref="F64">
    <cfRule type="expression" dxfId="546" priority="1072">
      <formula>($F64="")</formula>
    </cfRule>
  </conditionalFormatting>
  <conditionalFormatting sqref="G64">
    <cfRule type="expression" dxfId="545" priority="1071">
      <formula>($G64="")</formula>
    </cfRule>
  </conditionalFormatting>
  <conditionalFormatting sqref="F69:F73">
    <cfRule type="expression" dxfId="544" priority="1064">
      <formula>($F69="")</formula>
    </cfRule>
  </conditionalFormatting>
  <conditionalFormatting sqref="F76">
    <cfRule type="expression" dxfId="543" priority="1061">
      <formula>($F76="")</formula>
    </cfRule>
  </conditionalFormatting>
  <conditionalFormatting sqref="G76">
    <cfRule type="expression" dxfId="542" priority="1060">
      <formula>($G76="")</formula>
    </cfRule>
  </conditionalFormatting>
  <conditionalFormatting sqref="H76">
    <cfRule type="expression" dxfId="541" priority="1059">
      <formula>($H76="")</formula>
    </cfRule>
  </conditionalFormatting>
  <conditionalFormatting sqref="G89">
    <cfRule type="expression" dxfId="540" priority="1056">
      <formula>($G89="")</formula>
    </cfRule>
  </conditionalFormatting>
  <conditionalFormatting sqref="H89">
    <cfRule type="expression" dxfId="539" priority="1055">
      <formula>($H89="")</formula>
    </cfRule>
  </conditionalFormatting>
  <conditionalFormatting sqref="P89">
    <cfRule type="expression" dxfId="538" priority="1030">
      <formula>$P89=""</formula>
    </cfRule>
  </conditionalFormatting>
  <conditionalFormatting sqref="F65">
    <cfRule type="expression" dxfId="537" priority="1028">
      <formula>($F65="")</formula>
    </cfRule>
  </conditionalFormatting>
  <conditionalFormatting sqref="G65">
    <cfRule type="expression" dxfId="536" priority="1027">
      <formula>($G65="")</formula>
    </cfRule>
  </conditionalFormatting>
  <conditionalFormatting sqref="F66">
    <cfRule type="expression" dxfId="535" priority="1025">
      <formula>($F66="")</formula>
    </cfRule>
  </conditionalFormatting>
  <conditionalFormatting sqref="G66">
    <cfRule type="expression" dxfId="534" priority="1024">
      <formula>($G66="")</formula>
    </cfRule>
  </conditionalFormatting>
  <conditionalFormatting sqref="C283 Q294:Q296 Q237:Q239 Q255:Q292 Q24:Q43 Q161:Q172 Q218 Q215:Q216 Q221:Q223">
    <cfRule type="expression" dxfId="533" priority="1220">
      <formula>($Q24="V")</formula>
    </cfRule>
  </conditionalFormatting>
  <conditionalFormatting sqref="Q89 Q61:Q67 Q294:Q296 Q76:Q87 Q273:Q292 Q25:Q43 Q50:Q54 Q218 Q214:Q216 Q45:Q48 Q221:Q224 Q20:Q22 Q69:Q73 B69:B73">
    <cfRule type="expression" dxfId="532" priority="1221">
      <formula>($Q20="√")</formula>
    </cfRule>
  </conditionalFormatting>
  <conditionalFormatting sqref="C12">
    <cfRule type="expression" dxfId="531" priority="1023">
      <formula>($C12="")</formula>
    </cfRule>
  </conditionalFormatting>
  <conditionalFormatting sqref="C11">
    <cfRule type="expression" dxfId="530" priority="1022">
      <formula>($C11="")</formula>
    </cfRule>
  </conditionalFormatting>
  <conditionalFormatting sqref="C67">
    <cfRule type="expression" dxfId="529" priority="1014">
      <formula>($C67="")</formula>
    </cfRule>
  </conditionalFormatting>
  <conditionalFormatting sqref="K67">
    <cfRule type="expression" dxfId="528" priority="1013">
      <formula>($K67="")</formula>
    </cfRule>
  </conditionalFormatting>
  <conditionalFormatting sqref="F67">
    <cfRule type="expression" dxfId="527" priority="1010">
      <formula>($F67="")</formula>
    </cfRule>
  </conditionalFormatting>
  <conditionalFormatting sqref="G67">
    <cfRule type="expression" dxfId="526" priority="1009">
      <formula>($G67="")</formula>
    </cfRule>
  </conditionalFormatting>
  <conditionalFormatting sqref="C6:R6">
    <cfRule type="expression" dxfId="525" priority="1008">
      <formula>($C6="")</formula>
    </cfRule>
  </conditionalFormatting>
  <conditionalFormatting sqref="M69:M73">
    <cfRule type="expression" dxfId="524" priority="1007">
      <formula>($Q69="√")</formula>
    </cfRule>
  </conditionalFormatting>
  <conditionalFormatting sqref="C8 D8">
    <cfRule type="expression" dxfId="523" priority="1006">
      <formula>($C8="")</formula>
    </cfRule>
  </conditionalFormatting>
  <conditionalFormatting sqref="C9 D9">
    <cfRule type="expression" dxfId="522" priority="1005">
      <formula>($C9="")</formula>
    </cfRule>
  </conditionalFormatting>
  <conditionalFormatting sqref="L69:L73">
    <cfRule type="expression" dxfId="521" priority="1004">
      <formula>($Q69="√")</formula>
    </cfRule>
  </conditionalFormatting>
  <conditionalFormatting sqref="K20:K22">
    <cfRule type="expression" dxfId="520" priority="1001">
      <formula>($K20="")</formula>
    </cfRule>
  </conditionalFormatting>
  <conditionalFormatting sqref="G11">
    <cfRule type="expression" dxfId="519" priority="1000">
      <formula>($G11="")</formula>
    </cfRule>
  </conditionalFormatting>
  <conditionalFormatting sqref="G12">
    <cfRule type="expression" dxfId="518" priority="999">
      <formula>($G12="")</formula>
    </cfRule>
  </conditionalFormatting>
  <conditionalFormatting sqref="Q138:Q158">
    <cfRule type="expression" dxfId="517" priority="989">
      <formula>($Q138="V")</formula>
    </cfRule>
  </conditionalFormatting>
  <conditionalFormatting sqref="C162:C165">
    <cfRule type="expression" dxfId="516" priority="986">
      <formula>($C162="")</formula>
    </cfRule>
  </conditionalFormatting>
  <conditionalFormatting sqref="K162:K165">
    <cfRule type="expression" dxfId="515" priority="985">
      <formula>($K162="")</formula>
    </cfRule>
  </conditionalFormatting>
  <conditionalFormatting sqref="Q162:Q165">
    <cfRule type="expression" dxfId="514" priority="980">
      <formula>($Q162="√")</formula>
    </cfRule>
  </conditionalFormatting>
  <conditionalFormatting sqref="C166">
    <cfRule type="expression" dxfId="513" priority="979">
      <formula>($C166="")</formula>
    </cfRule>
  </conditionalFormatting>
  <conditionalFormatting sqref="K166">
    <cfRule type="expression" dxfId="512" priority="978">
      <formula>($K166="")</formula>
    </cfRule>
  </conditionalFormatting>
  <conditionalFormatting sqref="Q166:Q172">
    <cfRule type="expression" dxfId="511" priority="973">
      <formula>($Q166="√")</formula>
    </cfRule>
  </conditionalFormatting>
  <conditionalFormatting sqref="K154:K157">
    <cfRule type="expression" dxfId="510" priority="972">
      <formula>($K154="")</formula>
    </cfRule>
  </conditionalFormatting>
  <conditionalFormatting sqref="C154:C157">
    <cfRule type="expression" dxfId="509" priority="971">
      <formula>($C154="")</formula>
    </cfRule>
  </conditionalFormatting>
  <conditionalFormatting sqref="C158">
    <cfRule type="expression" dxfId="508" priority="970">
      <formula>($C158="")</formula>
    </cfRule>
  </conditionalFormatting>
  <conditionalFormatting sqref="K158">
    <cfRule type="expression" dxfId="507" priority="969">
      <formula>($K158="")</formula>
    </cfRule>
  </conditionalFormatting>
  <conditionalFormatting sqref="Q154:Q158">
    <cfRule type="expression" dxfId="506" priority="960">
      <formula>($Q154="√")</formula>
    </cfRule>
  </conditionalFormatting>
  <conditionalFormatting sqref="K168:K171">
    <cfRule type="expression" dxfId="505" priority="959">
      <formula>($K168="")</formula>
    </cfRule>
  </conditionalFormatting>
  <conditionalFormatting sqref="C168:C171">
    <cfRule type="expression" dxfId="504" priority="958">
      <formula>($C168="")</formula>
    </cfRule>
  </conditionalFormatting>
  <conditionalFormatting sqref="C172">
    <cfRule type="expression" dxfId="503" priority="957">
      <formula>($C172="")</formula>
    </cfRule>
  </conditionalFormatting>
  <conditionalFormatting sqref="K172">
    <cfRule type="expression" dxfId="502" priority="956">
      <formula>($K172="")</formula>
    </cfRule>
  </conditionalFormatting>
  <conditionalFormatting sqref="Q168:Q172">
    <cfRule type="expression" dxfId="501" priority="947">
      <formula>($Q168="√")</formula>
    </cfRule>
  </conditionalFormatting>
  <conditionalFormatting sqref="K255">
    <cfRule type="expression" dxfId="500" priority="946">
      <formula>($K255="")</formula>
    </cfRule>
  </conditionalFormatting>
  <conditionalFormatting sqref="G255">
    <cfRule type="expression" dxfId="499" priority="942">
      <formula>($G255="")</formula>
    </cfRule>
  </conditionalFormatting>
  <conditionalFormatting sqref="C272">
    <cfRule type="expression" dxfId="498" priority="938">
      <formula>($C272="")</formula>
    </cfRule>
  </conditionalFormatting>
  <conditionalFormatting sqref="K272">
    <cfRule type="expression" dxfId="497" priority="937">
      <formula>($K272="")</formula>
    </cfRule>
  </conditionalFormatting>
  <conditionalFormatting sqref="G272">
    <cfRule type="expression" dxfId="496" priority="934">
      <formula>($G272="")</formula>
    </cfRule>
  </conditionalFormatting>
  <conditionalFormatting sqref="Q272">
    <cfRule type="expression" dxfId="495" priority="932">
      <formula>($Q272="√")</formula>
    </cfRule>
  </conditionalFormatting>
  <conditionalFormatting sqref="C273">
    <cfRule type="expression" dxfId="494" priority="931">
      <formula>($C273="")</formula>
    </cfRule>
  </conditionalFormatting>
  <conditionalFormatting sqref="K273">
    <cfRule type="expression" dxfId="493" priority="930">
      <formula>($K273="")</formula>
    </cfRule>
  </conditionalFormatting>
  <conditionalFormatting sqref="G273">
    <cfRule type="expression" dxfId="492" priority="927">
      <formula>($G273="")</formula>
    </cfRule>
  </conditionalFormatting>
  <conditionalFormatting sqref="K267">
    <cfRule type="expression" dxfId="491" priority="924">
      <formula>($K267="")</formula>
    </cfRule>
  </conditionalFormatting>
  <conditionalFormatting sqref="C267">
    <cfRule type="expression" dxfId="490" priority="923">
      <formula>($C267="")</formula>
    </cfRule>
  </conditionalFormatting>
  <conditionalFormatting sqref="C268">
    <cfRule type="expression" dxfId="489" priority="922">
      <formula>($C268="")</formula>
    </cfRule>
  </conditionalFormatting>
  <conditionalFormatting sqref="K268">
    <cfRule type="expression" dxfId="488" priority="921">
      <formula>($K268="")</formula>
    </cfRule>
  </conditionalFormatting>
  <conditionalFormatting sqref="G267">
    <cfRule type="expression" dxfId="487" priority="918">
      <formula>($G267="")</formula>
    </cfRule>
  </conditionalFormatting>
  <conditionalFormatting sqref="G268">
    <cfRule type="expression" dxfId="486" priority="915">
      <formula>($G268="")</formula>
    </cfRule>
  </conditionalFormatting>
  <conditionalFormatting sqref="Q267:Q270">
    <cfRule type="expression" dxfId="485" priority="912">
      <formula>($Q267="√")</formula>
    </cfRule>
  </conditionalFormatting>
  <conditionalFormatting sqref="K275">
    <cfRule type="expression" dxfId="484" priority="911">
      <formula>($K275="")</formula>
    </cfRule>
  </conditionalFormatting>
  <conditionalFormatting sqref="C275">
    <cfRule type="expression" dxfId="483" priority="910">
      <formula>($C275="")</formula>
    </cfRule>
  </conditionalFormatting>
  <conditionalFormatting sqref="C276">
    <cfRule type="expression" dxfId="482" priority="909">
      <formula>($C276="")</formula>
    </cfRule>
  </conditionalFormatting>
  <conditionalFormatting sqref="K276">
    <cfRule type="expression" dxfId="481" priority="908">
      <formula>($K276="")</formula>
    </cfRule>
  </conditionalFormatting>
  <conditionalFormatting sqref="G275">
    <cfRule type="expression" dxfId="480" priority="905">
      <formula>($G275="")</formula>
    </cfRule>
  </conditionalFormatting>
  <conditionalFormatting sqref="G276">
    <cfRule type="expression" dxfId="479" priority="902">
      <formula>($G276="")</formula>
    </cfRule>
  </conditionalFormatting>
  <conditionalFormatting sqref="C232">
    <cfRule type="expression" dxfId="478" priority="890">
      <formula>($C232="")</formula>
    </cfRule>
  </conditionalFormatting>
  <conditionalFormatting sqref="G232">
    <cfRule type="expression" dxfId="477" priority="886">
      <formula>($G232="")</formula>
    </cfRule>
  </conditionalFormatting>
  <conditionalFormatting sqref="Q232">
    <cfRule type="expression" dxfId="476" priority="884">
      <formula>($Q232="√")</formula>
    </cfRule>
  </conditionalFormatting>
  <conditionalFormatting sqref="G233">
    <cfRule type="expression" dxfId="475" priority="879">
      <formula>($G233="")</formula>
    </cfRule>
  </conditionalFormatting>
  <conditionalFormatting sqref="Q233">
    <cfRule type="expression" dxfId="474" priority="877">
      <formula>($Q233="√")</formula>
    </cfRule>
  </conditionalFormatting>
  <conditionalFormatting sqref="C210">
    <cfRule type="expression" dxfId="473" priority="875">
      <formula>($C210="")</formula>
    </cfRule>
  </conditionalFormatting>
  <conditionalFormatting sqref="C211">
    <cfRule type="expression" dxfId="472" priority="874">
      <formula>($C211="")</formula>
    </cfRule>
  </conditionalFormatting>
  <conditionalFormatting sqref="G211">
    <cfRule type="expression" dxfId="471" priority="867">
      <formula>($G211="")</formula>
    </cfRule>
  </conditionalFormatting>
  <conditionalFormatting sqref="Q210">
    <cfRule type="expression" dxfId="470" priority="864">
      <formula>($Q210="√")</formula>
    </cfRule>
  </conditionalFormatting>
  <conditionalFormatting sqref="K246">
    <cfRule type="expression" dxfId="469" priority="862">
      <formula>($K246="")</formula>
    </cfRule>
  </conditionalFormatting>
  <conditionalFormatting sqref="Q246">
    <cfRule type="expression" dxfId="468" priority="857">
      <formula>($Q246="√")</formula>
    </cfRule>
  </conditionalFormatting>
  <conditionalFormatting sqref="G87">
    <cfRule type="expression" dxfId="467" priority="853">
      <formula>($G89="")</formula>
    </cfRule>
  </conditionalFormatting>
  <conditionalFormatting sqref="H87">
    <cfRule type="expression" dxfId="466" priority="852">
      <formula>($H89="")</formula>
    </cfRule>
  </conditionalFormatting>
  <conditionalFormatting sqref="C87">
    <cfRule type="expression" dxfId="465" priority="851">
      <formula>($C87="")</formula>
    </cfRule>
  </conditionalFormatting>
  <conditionalFormatting sqref="K77">
    <cfRule type="expression" dxfId="464" priority="850">
      <formula>($K77="")</formula>
    </cfRule>
  </conditionalFormatting>
  <conditionalFormatting sqref="C274">
    <cfRule type="expression" dxfId="463" priority="843">
      <formula>($Q274="V")</formula>
    </cfRule>
  </conditionalFormatting>
  <conditionalFormatting sqref="C213">
    <cfRule type="expression" dxfId="462" priority="836">
      <formula>($C213="")</formula>
    </cfRule>
  </conditionalFormatting>
  <conditionalFormatting sqref="C217 C219:C220">
    <cfRule type="expression" dxfId="461" priority="835">
      <formula>($C217="")</formula>
    </cfRule>
  </conditionalFormatting>
  <conditionalFormatting sqref="C138">
    <cfRule type="expression" dxfId="460" priority="806">
      <formula>($C138="")</formula>
    </cfRule>
  </conditionalFormatting>
  <conditionalFormatting sqref="C139">
    <cfRule type="expression" dxfId="459" priority="805">
      <formula>($C139="")</formula>
    </cfRule>
  </conditionalFormatting>
  <conditionalFormatting sqref="C140:C148">
    <cfRule type="expression" dxfId="458" priority="804">
      <formula>($C140="")</formula>
    </cfRule>
  </conditionalFormatting>
  <conditionalFormatting sqref="C149">
    <cfRule type="expression" dxfId="457" priority="803">
      <formula>($C149="")</formula>
    </cfRule>
  </conditionalFormatting>
  <conditionalFormatting sqref="C150">
    <cfRule type="expression" dxfId="456" priority="802">
      <formula>($C150="")</formula>
    </cfRule>
  </conditionalFormatting>
  <conditionalFormatting sqref="C151">
    <cfRule type="expression" dxfId="455" priority="801">
      <formula>($C151="")</formula>
    </cfRule>
  </conditionalFormatting>
  <conditionalFormatting sqref="C152">
    <cfRule type="expression" dxfId="454" priority="800">
      <formula>($C152="")</formula>
    </cfRule>
  </conditionalFormatting>
  <conditionalFormatting sqref="K138">
    <cfRule type="expression" dxfId="453" priority="799">
      <formula>($K138="")</formula>
    </cfRule>
  </conditionalFormatting>
  <conditionalFormatting sqref="K139">
    <cfRule type="expression" dxfId="452" priority="798">
      <formula>($K139="")</formula>
    </cfRule>
  </conditionalFormatting>
  <conditionalFormatting sqref="K140:K148">
    <cfRule type="expression" dxfId="451" priority="797">
      <formula>($K140="")</formula>
    </cfRule>
  </conditionalFormatting>
  <conditionalFormatting sqref="K149">
    <cfRule type="expression" dxfId="450" priority="796">
      <formula>($K149="")</formula>
    </cfRule>
  </conditionalFormatting>
  <conditionalFormatting sqref="K150">
    <cfRule type="expression" dxfId="449" priority="795">
      <formula>($K150="")</formula>
    </cfRule>
  </conditionalFormatting>
  <conditionalFormatting sqref="K151">
    <cfRule type="expression" dxfId="448" priority="794">
      <formula>($K151="")</formula>
    </cfRule>
  </conditionalFormatting>
  <conditionalFormatting sqref="K152">
    <cfRule type="expression" dxfId="447" priority="793">
      <formula>($K152="")</formula>
    </cfRule>
  </conditionalFormatting>
  <conditionalFormatting sqref="P168 P50:P54 P216 P45:P48 P135:P136">
    <cfRule type="expression" dxfId="446" priority="774">
      <formula>($P45="")</formula>
    </cfRule>
  </conditionalFormatting>
  <conditionalFormatting sqref="P172">
    <cfRule type="expression" dxfId="445" priority="773">
      <formula>($P172="")</formula>
    </cfRule>
  </conditionalFormatting>
  <conditionalFormatting sqref="G213">
    <cfRule type="expression" dxfId="444" priority="772">
      <formula>($G213="")</formula>
    </cfRule>
  </conditionalFormatting>
  <conditionalFormatting sqref="P211">
    <cfRule type="expression" dxfId="443" priority="767">
      <formula>($P211="")</formula>
    </cfRule>
  </conditionalFormatting>
  <conditionalFormatting sqref="C233:C235">
    <cfRule type="expression" dxfId="442" priority="762">
      <formula>($C233="")</formula>
    </cfRule>
  </conditionalFormatting>
  <conditionalFormatting sqref="G234">
    <cfRule type="expression" dxfId="441" priority="756">
      <formula>($G234="")</formula>
    </cfRule>
  </conditionalFormatting>
  <conditionalFormatting sqref="G235">
    <cfRule type="expression" dxfId="440" priority="755">
      <formula>($G235="")</formula>
    </cfRule>
  </conditionalFormatting>
  <conditionalFormatting sqref="P232">
    <cfRule type="expression" dxfId="439" priority="752">
      <formula>($P232="")</formula>
    </cfRule>
  </conditionalFormatting>
  <conditionalFormatting sqref="Q211">
    <cfRule type="expression" dxfId="438" priority="748">
      <formula>($Q211="√")</formula>
    </cfRule>
  </conditionalFormatting>
  <conditionalFormatting sqref="Q213">
    <cfRule type="expression" dxfId="437" priority="747">
      <formula>($Q213="√")</formula>
    </cfRule>
  </conditionalFormatting>
  <conditionalFormatting sqref="Q217 Q219:Q220">
    <cfRule type="expression" dxfId="436" priority="746">
      <formula>($Q217="√")</formula>
    </cfRule>
  </conditionalFormatting>
  <conditionalFormatting sqref="P210">
    <cfRule type="expression" dxfId="435" priority="745">
      <formula>($P210="")</formula>
    </cfRule>
  </conditionalFormatting>
  <conditionalFormatting sqref="P213">
    <cfRule type="expression" dxfId="434" priority="744">
      <formula>($P213="")</formula>
    </cfRule>
  </conditionalFormatting>
  <conditionalFormatting sqref="P138">
    <cfRule type="expression" dxfId="433" priority="741">
      <formula>($P138="")</formula>
    </cfRule>
  </conditionalFormatting>
  <conditionalFormatting sqref="P139">
    <cfRule type="expression" dxfId="432" priority="740">
      <formula>($P139="")</formula>
    </cfRule>
  </conditionalFormatting>
  <conditionalFormatting sqref="P140:P148">
    <cfRule type="expression" dxfId="431" priority="739">
      <formula>($P140="")</formula>
    </cfRule>
  </conditionalFormatting>
  <conditionalFormatting sqref="P149">
    <cfRule type="expression" dxfId="430" priority="738">
      <formula>($P149="")</formula>
    </cfRule>
  </conditionalFormatting>
  <conditionalFormatting sqref="P150">
    <cfRule type="expression" dxfId="429" priority="737">
      <formula>($P150="")</formula>
    </cfRule>
  </conditionalFormatting>
  <conditionalFormatting sqref="P151">
    <cfRule type="expression" dxfId="428" priority="736">
      <formula>($P151="")</formula>
    </cfRule>
  </conditionalFormatting>
  <conditionalFormatting sqref="P152">
    <cfRule type="expression" dxfId="427" priority="735">
      <formula>($P152="")</formula>
    </cfRule>
  </conditionalFormatting>
  <conditionalFormatting sqref="P154:P157">
    <cfRule type="expression" dxfId="426" priority="734">
      <formula>($P154="")</formula>
    </cfRule>
  </conditionalFormatting>
  <conditionalFormatting sqref="P158">
    <cfRule type="expression" dxfId="425" priority="733">
      <formula>($P158="")</formula>
    </cfRule>
  </conditionalFormatting>
  <conditionalFormatting sqref="P162:P165">
    <cfRule type="expression" dxfId="424" priority="732">
      <formula>($P162="")</formula>
    </cfRule>
  </conditionalFormatting>
  <conditionalFormatting sqref="P166">
    <cfRule type="expression" dxfId="423" priority="731">
      <formula>($P166="")</formula>
    </cfRule>
  </conditionalFormatting>
  <conditionalFormatting sqref="P233">
    <cfRule type="expression" dxfId="422" priority="730">
      <formula>($P233="")</formula>
    </cfRule>
  </conditionalFormatting>
  <conditionalFormatting sqref="P234">
    <cfRule type="expression" dxfId="421" priority="729">
      <formula>($P234="")</formula>
    </cfRule>
  </conditionalFormatting>
  <conditionalFormatting sqref="P235">
    <cfRule type="expression" dxfId="420" priority="728">
      <formula>($P235="")</formula>
    </cfRule>
  </conditionalFormatting>
  <conditionalFormatting sqref="P246">
    <cfRule type="expression" dxfId="419" priority="727">
      <formula>($P246="")</formula>
    </cfRule>
  </conditionalFormatting>
  <conditionalFormatting sqref="P247">
    <cfRule type="expression" dxfId="418" priority="726">
      <formula>($P247="")</formula>
    </cfRule>
  </conditionalFormatting>
  <conditionalFormatting sqref="P255">
    <cfRule type="expression" dxfId="417" priority="725">
      <formula>($P255="")</formula>
    </cfRule>
  </conditionalFormatting>
  <conditionalFormatting sqref="P256">
    <cfRule type="expression" dxfId="416" priority="724">
      <formula>($P256="")</formula>
    </cfRule>
  </conditionalFormatting>
  <conditionalFormatting sqref="P257">
    <cfRule type="expression" dxfId="415" priority="723">
      <formula>($P257="")</formula>
    </cfRule>
  </conditionalFormatting>
  <conditionalFormatting sqref="P258">
    <cfRule type="expression" dxfId="414" priority="722">
      <formula>($P258="")</formula>
    </cfRule>
  </conditionalFormatting>
  <conditionalFormatting sqref="P259">
    <cfRule type="expression" dxfId="413" priority="721">
      <formula>($P259="")</formula>
    </cfRule>
  </conditionalFormatting>
  <conditionalFormatting sqref="P260">
    <cfRule type="expression" dxfId="412" priority="720">
      <formula>($P260="")</formula>
    </cfRule>
  </conditionalFormatting>
  <conditionalFormatting sqref="P261">
    <cfRule type="expression" dxfId="411" priority="719">
      <formula>($P261="")</formula>
    </cfRule>
  </conditionalFormatting>
  <conditionalFormatting sqref="P262">
    <cfRule type="expression" dxfId="410" priority="718">
      <formula>($P262="")</formula>
    </cfRule>
  </conditionalFormatting>
  <conditionalFormatting sqref="C241:C244">
    <cfRule type="expression" dxfId="409" priority="711">
      <formula>($C241="")</formula>
    </cfRule>
  </conditionalFormatting>
  <conditionalFormatting sqref="C241">
    <cfRule type="expression" dxfId="408" priority="708">
      <formula>($C241="")</formula>
    </cfRule>
  </conditionalFormatting>
  <conditionalFormatting sqref="G241">
    <cfRule type="expression" dxfId="407" priority="704">
      <formula>($G241="")</formula>
    </cfRule>
  </conditionalFormatting>
  <conditionalFormatting sqref="Q241">
    <cfRule type="expression" dxfId="406" priority="703">
      <formula>($Q241="√")</formula>
    </cfRule>
  </conditionalFormatting>
  <conditionalFormatting sqref="P241">
    <cfRule type="expression" dxfId="405" priority="702">
      <formula>($P241="")</formula>
    </cfRule>
  </conditionalFormatting>
  <conditionalFormatting sqref="P242:P244">
    <cfRule type="expression" dxfId="404" priority="701">
      <formula>($P242="")</formula>
    </cfRule>
  </conditionalFormatting>
  <conditionalFormatting sqref="G242">
    <cfRule type="expression" dxfId="403" priority="700">
      <formula>($G242="")</formula>
    </cfRule>
  </conditionalFormatting>
  <conditionalFormatting sqref="C243">
    <cfRule type="expression" dxfId="402" priority="698">
      <formula>($C243="")</formula>
    </cfRule>
  </conditionalFormatting>
  <conditionalFormatting sqref="G243">
    <cfRule type="expression" dxfId="401" priority="696">
      <formula>($G243="")</formula>
    </cfRule>
  </conditionalFormatting>
  <conditionalFormatting sqref="Q243">
    <cfRule type="expression" dxfId="400" priority="695">
      <formula>($Q243="√")</formula>
    </cfRule>
  </conditionalFormatting>
  <conditionalFormatting sqref="P243">
    <cfRule type="expression" dxfId="399" priority="694">
      <formula>($P243="")</formula>
    </cfRule>
  </conditionalFormatting>
  <conditionalFormatting sqref="K241">
    <cfRule type="expression" dxfId="398" priority="693">
      <formula>($K241="")</formula>
    </cfRule>
  </conditionalFormatting>
  <conditionalFormatting sqref="K242">
    <cfRule type="expression" dxfId="397" priority="692">
      <formula>($K242="")</formula>
    </cfRule>
  </conditionalFormatting>
  <conditionalFormatting sqref="K243">
    <cfRule type="expression" dxfId="396" priority="691">
      <formula>($K243="")</formula>
    </cfRule>
  </conditionalFormatting>
  <conditionalFormatting sqref="K244">
    <cfRule type="expression" dxfId="395" priority="690">
      <formula>($K244="")</formula>
    </cfRule>
  </conditionalFormatting>
  <conditionalFormatting sqref="G246">
    <cfRule type="expression" dxfId="394" priority="689">
      <formula>($G246="")</formula>
    </cfRule>
  </conditionalFormatting>
  <conditionalFormatting sqref="K247">
    <cfRule type="expression" dxfId="393" priority="686">
      <formula>($K247="")</formula>
    </cfRule>
  </conditionalFormatting>
  <conditionalFormatting sqref="G247">
    <cfRule type="expression" dxfId="392" priority="685">
      <formula>($G247="")</formula>
    </cfRule>
  </conditionalFormatting>
  <conditionalFormatting sqref="G248">
    <cfRule type="expression" dxfId="391" priority="684">
      <formula>($G248="")</formula>
    </cfRule>
  </conditionalFormatting>
  <conditionalFormatting sqref="C247">
    <cfRule type="expression" dxfId="390" priority="683">
      <formula>($C247="")</formula>
    </cfRule>
  </conditionalFormatting>
  <conditionalFormatting sqref="C248">
    <cfRule type="expression" dxfId="389" priority="682">
      <formula>($C248="")</formula>
    </cfRule>
  </conditionalFormatting>
  <conditionalFormatting sqref="K248">
    <cfRule type="expression" dxfId="388" priority="681">
      <formula>($K248="")</formula>
    </cfRule>
  </conditionalFormatting>
  <conditionalFormatting sqref="P248">
    <cfRule type="expression" dxfId="387" priority="680">
      <formula>($P248="")</formula>
    </cfRule>
  </conditionalFormatting>
  <conditionalFormatting sqref="P249">
    <cfRule type="expression" dxfId="386" priority="679">
      <formula>($P249="")</formula>
    </cfRule>
  </conditionalFormatting>
  <conditionalFormatting sqref="G249">
    <cfRule type="expression" dxfId="385" priority="677">
      <formula>($G249="")</formula>
    </cfRule>
  </conditionalFormatting>
  <conditionalFormatting sqref="K249">
    <cfRule type="expression" dxfId="384" priority="676">
      <formula>($K249="")</formula>
    </cfRule>
  </conditionalFormatting>
  <conditionalFormatting sqref="C255">
    <cfRule type="expression" dxfId="383" priority="675">
      <formula>($C255="")</formula>
    </cfRule>
  </conditionalFormatting>
  <conditionalFormatting sqref="C256">
    <cfRule type="expression" dxfId="382" priority="674">
      <formula>($C256="")</formula>
    </cfRule>
  </conditionalFormatting>
  <conditionalFormatting sqref="C257">
    <cfRule type="expression" dxfId="381" priority="673">
      <formula>($C257="")</formula>
    </cfRule>
  </conditionalFormatting>
  <conditionalFormatting sqref="C258">
    <cfRule type="expression" dxfId="380" priority="672">
      <formula>($C258="")</formula>
    </cfRule>
  </conditionalFormatting>
  <conditionalFormatting sqref="C259">
    <cfRule type="expression" dxfId="379" priority="671">
      <formula>($C259="")</formula>
    </cfRule>
  </conditionalFormatting>
  <conditionalFormatting sqref="C260">
    <cfRule type="expression" dxfId="378" priority="670">
      <formula>($C260="")</formula>
    </cfRule>
  </conditionalFormatting>
  <conditionalFormatting sqref="C261">
    <cfRule type="expression" dxfId="377" priority="669">
      <formula>($C261="")</formula>
    </cfRule>
  </conditionalFormatting>
  <conditionalFormatting sqref="C262">
    <cfRule type="expression" dxfId="376" priority="668">
      <formula>($C262="")</formula>
    </cfRule>
  </conditionalFormatting>
  <conditionalFormatting sqref="G256">
    <cfRule type="expression" dxfId="375" priority="667">
      <formula>($G256="")</formula>
    </cfRule>
  </conditionalFormatting>
  <conditionalFormatting sqref="G257">
    <cfRule type="expression" dxfId="374" priority="666">
      <formula>($G257="")</formula>
    </cfRule>
  </conditionalFormatting>
  <conditionalFormatting sqref="G258">
    <cfRule type="expression" dxfId="373" priority="665">
      <formula>($G258="")</formula>
    </cfRule>
  </conditionalFormatting>
  <conditionalFormatting sqref="G259">
    <cfRule type="expression" dxfId="372" priority="664">
      <formula>($G259="")</formula>
    </cfRule>
  </conditionalFormatting>
  <conditionalFormatting sqref="G260">
    <cfRule type="expression" dxfId="371" priority="663">
      <formula>($G260="")</formula>
    </cfRule>
  </conditionalFormatting>
  <conditionalFormatting sqref="G261">
    <cfRule type="expression" dxfId="370" priority="662">
      <formula>($G261="")</formula>
    </cfRule>
  </conditionalFormatting>
  <conditionalFormatting sqref="G262">
    <cfRule type="expression" dxfId="369" priority="661">
      <formula>($G262="")</formula>
    </cfRule>
  </conditionalFormatting>
  <conditionalFormatting sqref="K256">
    <cfRule type="expression" dxfId="368" priority="660">
      <formula>($K256="")</formula>
    </cfRule>
  </conditionalFormatting>
  <conditionalFormatting sqref="K257">
    <cfRule type="expression" dxfId="367" priority="659">
      <formula>($K257="")</formula>
    </cfRule>
  </conditionalFormatting>
  <conditionalFormatting sqref="K258">
    <cfRule type="expression" dxfId="366" priority="658">
      <formula>($K258="")</formula>
    </cfRule>
  </conditionalFormatting>
  <conditionalFormatting sqref="K259">
    <cfRule type="expression" dxfId="365" priority="657">
      <formula>($K259="")</formula>
    </cfRule>
  </conditionalFormatting>
  <conditionalFormatting sqref="K260">
    <cfRule type="expression" dxfId="364" priority="656">
      <formula>($K260="")</formula>
    </cfRule>
  </conditionalFormatting>
  <conditionalFormatting sqref="K261">
    <cfRule type="expression" dxfId="363" priority="655">
      <formula>($K261="")</formula>
    </cfRule>
  </conditionalFormatting>
  <conditionalFormatting sqref="K262">
    <cfRule type="expression" dxfId="362" priority="654">
      <formula>($K262="")</formula>
    </cfRule>
  </conditionalFormatting>
  <conditionalFormatting sqref="C269">
    <cfRule type="expression" dxfId="361" priority="653">
      <formula>($C269="")</formula>
    </cfRule>
  </conditionalFormatting>
  <conditionalFormatting sqref="C270">
    <cfRule type="expression" dxfId="360" priority="652">
      <formula>($C270="")</formula>
    </cfRule>
  </conditionalFormatting>
  <conditionalFormatting sqref="P267">
    <cfRule type="expression" dxfId="359" priority="651">
      <formula>($P267="")</formula>
    </cfRule>
  </conditionalFormatting>
  <conditionalFormatting sqref="P268">
    <cfRule type="expression" dxfId="358" priority="650">
      <formula>($P268="")</formula>
    </cfRule>
  </conditionalFormatting>
  <conditionalFormatting sqref="P269">
    <cfRule type="expression" dxfId="357" priority="649">
      <formula>($P269="")</formula>
    </cfRule>
  </conditionalFormatting>
  <conditionalFormatting sqref="P270">
    <cfRule type="expression" dxfId="356" priority="648">
      <formula>($P270="")</formula>
    </cfRule>
  </conditionalFormatting>
  <conditionalFormatting sqref="Q273">
    <cfRule type="expression" dxfId="355" priority="647">
      <formula>($Q273="√")</formula>
    </cfRule>
  </conditionalFormatting>
  <conditionalFormatting sqref="K277">
    <cfRule type="expression" dxfId="354" priority="646">
      <formula>($K277="")</formula>
    </cfRule>
  </conditionalFormatting>
  <conditionalFormatting sqref="C277">
    <cfRule type="expression" dxfId="353" priority="645">
      <formula>($C277="")</formula>
    </cfRule>
  </conditionalFormatting>
  <conditionalFormatting sqref="K278">
    <cfRule type="expression" dxfId="352" priority="643">
      <formula>($K278="")</formula>
    </cfRule>
  </conditionalFormatting>
  <conditionalFormatting sqref="G277">
    <cfRule type="expression" dxfId="351" priority="642">
      <formula>($G277="")</formula>
    </cfRule>
  </conditionalFormatting>
  <conditionalFormatting sqref="G278">
    <cfRule type="expression" dxfId="350" priority="641">
      <formula>($G278="")</formula>
    </cfRule>
  </conditionalFormatting>
  <conditionalFormatting sqref="Q207:Q208">
    <cfRule type="expression" dxfId="349" priority="626">
      <formula>($Q207="√")</formula>
    </cfRule>
  </conditionalFormatting>
  <conditionalFormatting sqref="Q208">
    <cfRule type="expression" dxfId="348" priority="625">
      <formula>($Q208="√")</formula>
    </cfRule>
  </conditionalFormatting>
  <conditionalFormatting sqref="Q207:Q208">
    <cfRule type="expression" dxfId="347" priority="624">
      <formula>($Q207="√")</formula>
    </cfRule>
  </conditionalFormatting>
  <conditionalFormatting sqref="P207">
    <cfRule type="expression" dxfId="346" priority="623">
      <formula>($P207="")</formula>
    </cfRule>
  </conditionalFormatting>
  <conditionalFormatting sqref="P208">
    <cfRule type="expression" dxfId="345" priority="622">
      <formula>($P208="")</formula>
    </cfRule>
  </conditionalFormatting>
  <conditionalFormatting sqref="K207">
    <cfRule type="expression" dxfId="344" priority="609">
      <formula>($K207="")</formula>
    </cfRule>
  </conditionalFormatting>
  <conditionalFormatting sqref="K208">
    <cfRule type="expression" dxfId="343" priority="608">
      <formula>($K208="")</formula>
    </cfRule>
  </conditionalFormatting>
  <conditionalFormatting sqref="C208">
    <cfRule type="expression" dxfId="342" priority="583">
      <formula>($C208="")</formula>
    </cfRule>
  </conditionalFormatting>
  <conditionalFormatting sqref="C207">
    <cfRule type="expression" dxfId="341" priority="582">
      <formula>($C207="")</formula>
    </cfRule>
  </conditionalFormatting>
  <conditionalFormatting sqref="P272">
    <cfRule type="expression" dxfId="340" priority="581">
      <formula>($P272="")</formula>
    </cfRule>
  </conditionalFormatting>
  <conditionalFormatting sqref="P273">
    <cfRule type="expression" dxfId="339" priority="580">
      <formula>($P273="")</formula>
    </cfRule>
  </conditionalFormatting>
  <conditionalFormatting sqref="P275">
    <cfRule type="expression" dxfId="338" priority="579">
      <formula>($P275="")</formula>
    </cfRule>
  </conditionalFormatting>
  <conditionalFormatting sqref="P276">
    <cfRule type="expression" dxfId="337" priority="578">
      <formula>($P276="")</formula>
    </cfRule>
  </conditionalFormatting>
  <conditionalFormatting sqref="P277">
    <cfRule type="expression" dxfId="336" priority="577">
      <formula>($P277="")</formula>
    </cfRule>
  </conditionalFormatting>
  <conditionalFormatting sqref="P278">
    <cfRule type="expression" dxfId="335" priority="576">
      <formula>($P278="")</formula>
    </cfRule>
  </conditionalFormatting>
  <conditionalFormatting sqref="H89">
    <cfRule type="expression" dxfId="334" priority="573">
      <formula>($H89="")</formula>
    </cfRule>
  </conditionalFormatting>
  <conditionalFormatting sqref="G69:G73">
    <cfRule type="expression" dxfId="333" priority="570">
      <formula>($G69="")</formula>
    </cfRule>
  </conditionalFormatting>
  <conditionalFormatting sqref="G89">
    <cfRule type="expression" dxfId="332" priority="568">
      <formula>($G89="")</formula>
    </cfRule>
  </conditionalFormatting>
  <conditionalFormatting sqref="F89">
    <cfRule type="expression" dxfId="331" priority="539">
      <formula>($F89="")</formula>
    </cfRule>
  </conditionalFormatting>
  <conditionalFormatting sqref="F77">
    <cfRule type="expression" dxfId="330" priority="538">
      <formula>($F77="")</formula>
    </cfRule>
  </conditionalFormatting>
  <conditionalFormatting sqref="F87">
    <cfRule type="expression" dxfId="329" priority="536">
      <formula>($F87="")</formula>
    </cfRule>
  </conditionalFormatting>
  <conditionalFormatting sqref="F138:F152">
    <cfRule type="expression" dxfId="328" priority="535">
      <formula>($F138="")</formula>
    </cfRule>
  </conditionalFormatting>
  <conditionalFormatting sqref="F154:F158">
    <cfRule type="expression" dxfId="327" priority="534">
      <formula>($F154="")</formula>
    </cfRule>
  </conditionalFormatting>
  <conditionalFormatting sqref="F162:F166">
    <cfRule type="expression" dxfId="326" priority="533">
      <formula>($F162="")</formula>
    </cfRule>
  </conditionalFormatting>
  <conditionalFormatting sqref="F168:F172">
    <cfRule type="expression" dxfId="325" priority="532">
      <formula>($F168="")</formula>
    </cfRule>
  </conditionalFormatting>
  <conditionalFormatting sqref="E25">
    <cfRule type="expression" dxfId="324" priority="531">
      <formula>($E25="")</formula>
    </cfRule>
  </conditionalFormatting>
  <conditionalFormatting sqref="E26">
    <cfRule type="expression" dxfId="323" priority="530">
      <formula>($E26="")</formula>
    </cfRule>
  </conditionalFormatting>
  <conditionalFormatting sqref="E27">
    <cfRule type="expression" dxfId="322" priority="529">
      <formula>($E27="")</formula>
    </cfRule>
  </conditionalFormatting>
  <conditionalFormatting sqref="E28:E36">
    <cfRule type="expression" dxfId="321" priority="528">
      <formula>($E28="")</formula>
    </cfRule>
  </conditionalFormatting>
  <conditionalFormatting sqref="E37">
    <cfRule type="expression" dxfId="320" priority="527">
      <formula>($E37="")</formula>
    </cfRule>
  </conditionalFormatting>
  <conditionalFormatting sqref="E38">
    <cfRule type="expression" dxfId="319" priority="526">
      <formula>($E38="")</formula>
    </cfRule>
  </conditionalFormatting>
  <conditionalFormatting sqref="E39">
    <cfRule type="expression" dxfId="318" priority="525">
      <formula>($E39="")</formula>
    </cfRule>
  </conditionalFormatting>
  <conditionalFormatting sqref="E40">
    <cfRule type="expression" dxfId="317" priority="524">
      <formula>($E40="")</formula>
    </cfRule>
  </conditionalFormatting>
  <conditionalFormatting sqref="E41">
    <cfRule type="expression" dxfId="316" priority="523">
      <formula>($E41="")</formula>
    </cfRule>
  </conditionalFormatting>
  <conditionalFormatting sqref="E42">
    <cfRule type="expression" dxfId="315" priority="522">
      <formula>($E42="")</formula>
    </cfRule>
  </conditionalFormatting>
  <conditionalFormatting sqref="E43">
    <cfRule type="expression" dxfId="314" priority="521">
      <formula>($E43="")</formula>
    </cfRule>
  </conditionalFormatting>
  <conditionalFormatting sqref="E61">
    <cfRule type="expression" dxfId="313" priority="516">
      <formula>($E61="")</formula>
    </cfRule>
  </conditionalFormatting>
  <conditionalFormatting sqref="E62">
    <cfRule type="expression" dxfId="312" priority="515">
      <formula>($E62="")</formula>
    </cfRule>
  </conditionalFormatting>
  <conditionalFormatting sqref="E63">
    <cfRule type="expression" dxfId="311" priority="514">
      <formula>($E63="")</formula>
    </cfRule>
  </conditionalFormatting>
  <conditionalFormatting sqref="E64">
    <cfRule type="expression" dxfId="310" priority="513">
      <formula>($E64="")</formula>
    </cfRule>
  </conditionalFormatting>
  <conditionalFormatting sqref="E65">
    <cfRule type="expression" dxfId="309" priority="512">
      <formula>($E65="")</formula>
    </cfRule>
  </conditionalFormatting>
  <conditionalFormatting sqref="E66">
    <cfRule type="expression" dxfId="308" priority="511">
      <formula>($E66="")</formula>
    </cfRule>
  </conditionalFormatting>
  <conditionalFormatting sqref="E67">
    <cfRule type="expression" dxfId="307" priority="510">
      <formula>($E67="")</formula>
    </cfRule>
  </conditionalFormatting>
  <conditionalFormatting sqref="E69:E73">
    <cfRule type="expression" dxfId="306" priority="509">
      <formula>($E69="")</formula>
    </cfRule>
  </conditionalFormatting>
  <conditionalFormatting sqref="E76">
    <cfRule type="expression" dxfId="305" priority="508">
      <formula>($E76="")</formula>
    </cfRule>
  </conditionalFormatting>
  <conditionalFormatting sqref="E77">
    <cfRule type="expression" dxfId="304" priority="507">
      <formula>($E77="")</formula>
    </cfRule>
  </conditionalFormatting>
  <conditionalFormatting sqref="E87">
    <cfRule type="expression" dxfId="303" priority="505">
      <formula>($E87="")</formula>
    </cfRule>
  </conditionalFormatting>
  <conditionalFormatting sqref="E89">
    <cfRule type="expression" dxfId="302" priority="504">
      <formula>($E89="")</formula>
    </cfRule>
  </conditionalFormatting>
  <conditionalFormatting sqref="E138">
    <cfRule type="expression" dxfId="301" priority="502">
      <formula>($E138="")</formula>
    </cfRule>
  </conditionalFormatting>
  <conditionalFormatting sqref="E139">
    <cfRule type="expression" dxfId="300" priority="501">
      <formula>($E139="")</formula>
    </cfRule>
  </conditionalFormatting>
  <conditionalFormatting sqref="E140:E148">
    <cfRule type="expression" dxfId="299" priority="500">
      <formula>($E140="")</formula>
    </cfRule>
  </conditionalFormatting>
  <conditionalFormatting sqref="E149">
    <cfRule type="expression" dxfId="298" priority="499">
      <formula>($E149="")</formula>
    </cfRule>
  </conditionalFormatting>
  <conditionalFormatting sqref="E150">
    <cfRule type="expression" dxfId="297" priority="498">
      <formula>($E150="")</formula>
    </cfRule>
  </conditionalFormatting>
  <conditionalFormatting sqref="E151">
    <cfRule type="expression" dxfId="296" priority="497">
      <formula>($E151="")</formula>
    </cfRule>
  </conditionalFormatting>
  <conditionalFormatting sqref="E152">
    <cfRule type="expression" dxfId="295" priority="496">
      <formula>($E152="")</formula>
    </cfRule>
  </conditionalFormatting>
  <conditionalFormatting sqref="E154:E157">
    <cfRule type="expression" dxfId="294" priority="495">
      <formula>($E154="")</formula>
    </cfRule>
  </conditionalFormatting>
  <conditionalFormatting sqref="E158">
    <cfRule type="expression" dxfId="293" priority="494">
      <formula>($E158="")</formula>
    </cfRule>
  </conditionalFormatting>
  <conditionalFormatting sqref="E162:E165">
    <cfRule type="expression" dxfId="292" priority="493">
      <formula>($E162="")</formula>
    </cfRule>
  </conditionalFormatting>
  <conditionalFormatting sqref="E166">
    <cfRule type="expression" dxfId="291" priority="492">
      <formula>($E166="")</formula>
    </cfRule>
  </conditionalFormatting>
  <conditionalFormatting sqref="E168:E171">
    <cfRule type="expression" dxfId="290" priority="491">
      <formula>($E168="")</formula>
    </cfRule>
  </conditionalFormatting>
  <conditionalFormatting sqref="E172">
    <cfRule type="expression" dxfId="289" priority="490">
      <formula>($E172="")</formula>
    </cfRule>
  </conditionalFormatting>
  <conditionalFormatting sqref="C13">
    <cfRule type="expression" dxfId="288" priority="489">
      <formula>($C13="")</formula>
    </cfRule>
  </conditionalFormatting>
  <conditionalFormatting sqref="C246">
    <cfRule type="expression" dxfId="287" priority="488">
      <formula>($C246="")</formula>
    </cfRule>
  </conditionalFormatting>
  <conditionalFormatting sqref="Q279:Q282">
    <cfRule type="expression" dxfId="286" priority="487">
      <formula>($Q279="√")</formula>
    </cfRule>
  </conditionalFormatting>
  <conditionalFormatting sqref="Q251:Q253">
    <cfRule type="expression" dxfId="285" priority="486">
      <formula>($Q251="V")</formula>
    </cfRule>
  </conditionalFormatting>
  <conditionalFormatting sqref="Q250">
    <cfRule type="expression" dxfId="284" priority="477">
      <formula>($Q250="√")</formula>
    </cfRule>
  </conditionalFormatting>
  <conditionalFormatting sqref="C249">
    <cfRule type="expression" dxfId="283" priority="476">
      <formula>($C249="")</formula>
    </cfRule>
  </conditionalFormatting>
  <conditionalFormatting sqref="C278">
    <cfRule type="expression" dxfId="282" priority="475">
      <formula>($C278="")</formula>
    </cfRule>
  </conditionalFormatting>
  <conditionalFormatting sqref="K407">
    <cfRule type="expression" dxfId="281" priority="463">
      <formula>($K407="")</formula>
    </cfRule>
  </conditionalFormatting>
  <conditionalFormatting sqref="N398">
    <cfRule type="expression" dxfId="280" priority="462">
      <formula>($N398="")</formula>
    </cfRule>
  </conditionalFormatting>
  <conditionalFormatting sqref="N399">
    <cfRule type="expression" dxfId="279" priority="461">
      <formula>($N399="")</formula>
    </cfRule>
  </conditionalFormatting>
  <conditionalFormatting sqref="N400">
    <cfRule type="expression" dxfId="278" priority="460">
      <formula>($N400="")</formula>
    </cfRule>
  </conditionalFormatting>
  <conditionalFormatting sqref="N401">
    <cfRule type="expression" dxfId="277" priority="459">
      <formula>($N401="")</formula>
    </cfRule>
  </conditionalFormatting>
  <conditionalFormatting sqref="N402">
    <cfRule type="expression" dxfId="276" priority="458">
      <formula>($N402="")</formula>
    </cfRule>
  </conditionalFormatting>
  <conditionalFormatting sqref="N403">
    <cfRule type="expression" dxfId="275" priority="457">
      <formula>($N403="")</formula>
    </cfRule>
  </conditionalFormatting>
  <conditionalFormatting sqref="N404">
    <cfRule type="expression" dxfId="274" priority="456">
      <formula>($N404="")</formula>
    </cfRule>
  </conditionalFormatting>
  <conditionalFormatting sqref="N405">
    <cfRule type="expression" dxfId="273" priority="455">
      <formula>($N405="")</formula>
    </cfRule>
  </conditionalFormatting>
  <conditionalFormatting sqref="P20:P22">
    <cfRule type="expression" dxfId="272" priority="453">
      <formula>($P20="")</formula>
    </cfRule>
  </conditionalFormatting>
  <conditionalFormatting sqref="P25">
    <cfRule type="expression" dxfId="271" priority="451">
      <formula>($P25="")</formula>
    </cfRule>
  </conditionalFormatting>
  <conditionalFormatting sqref="P26">
    <cfRule type="expression" dxfId="270" priority="450">
      <formula>($P26="")</formula>
    </cfRule>
  </conditionalFormatting>
  <conditionalFormatting sqref="P27">
    <cfRule type="expression" dxfId="269" priority="449">
      <formula>($P27="")</formula>
    </cfRule>
  </conditionalFormatting>
  <conditionalFormatting sqref="P28:P36">
    <cfRule type="expression" dxfId="268" priority="448">
      <formula>($P28="")</formula>
    </cfRule>
  </conditionalFormatting>
  <conditionalFormatting sqref="P37">
    <cfRule type="expression" dxfId="267" priority="447">
      <formula>($P37="")</formula>
    </cfRule>
  </conditionalFormatting>
  <conditionalFormatting sqref="P38">
    <cfRule type="expression" dxfId="266" priority="446">
      <formula>($P38="")</formula>
    </cfRule>
  </conditionalFormatting>
  <conditionalFormatting sqref="P39">
    <cfRule type="expression" dxfId="265" priority="445">
      <formula>($P39="")</formula>
    </cfRule>
  </conditionalFormatting>
  <conditionalFormatting sqref="P40">
    <cfRule type="expression" dxfId="264" priority="444">
      <formula>($P40="")</formula>
    </cfRule>
  </conditionalFormatting>
  <conditionalFormatting sqref="P41">
    <cfRule type="expression" dxfId="263" priority="443">
      <formula>($P41="")</formula>
    </cfRule>
  </conditionalFormatting>
  <conditionalFormatting sqref="P42">
    <cfRule type="expression" dxfId="262" priority="442">
      <formula>($P42="")</formula>
    </cfRule>
  </conditionalFormatting>
  <conditionalFormatting sqref="P43">
    <cfRule type="expression" dxfId="261" priority="441">
      <formula>($P43="")</formula>
    </cfRule>
  </conditionalFormatting>
  <conditionalFormatting sqref="P61">
    <cfRule type="expression" dxfId="260" priority="436">
      <formula>($P61="")</formula>
    </cfRule>
  </conditionalFormatting>
  <conditionalFormatting sqref="P62">
    <cfRule type="expression" dxfId="259" priority="435">
      <formula>($P62="")</formula>
    </cfRule>
  </conditionalFormatting>
  <conditionalFormatting sqref="P63">
    <cfRule type="expression" dxfId="258" priority="434">
      <formula>($P63="")</formula>
    </cfRule>
  </conditionalFormatting>
  <conditionalFormatting sqref="P64">
    <cfRule type="expression" dxfId="257" priority="433">
      <formula>($P64="")</formula>
    </cfRule>
  </conditionalFormatting>
  <conditionalFormatting sqref="P65">
    <cfRule type="expression" dxfId="256" priority="432">
      <formula>($P65="")</formula>
    </cfRule>
  </conditionalFormatting>
  <conditionalFormatting sqref="P66">
    <cfRule type="expression" dxfId="255" priority="431">
      <formula>($P66="")</formula>
    </cfRule>
  </conditionalFormatting>
  <conditionalFormatting sqref="P67">
    <cfRule type="expression" dxfId="254" priority="430">
      <formula>($P67="")</formula>
    </cfRule>
  </conditionalFormatting>
  <conditionalFormatting sqref="P69:P73">
    <cfRule type="expression" dxfId="253" priority="429">
      <formula>($P69="")</formula>
    </cfRule>
  </conditionalFormatting>
  <conditionalFormatting sqref="P76">
    <cfRule type="expression" dxfId="252" priority="428">
      <formula>($P76="")</formula>
    </cfRule>
  </conditionalFormatting>
  <conditionalFormatting sqref="P77">
    <cfRule type="expression" dxfId="251" priority="427">
      <formula>($P77="")</formula>
    </cfRule>
  </conditionalFormatting>
  <conditionalFormatting sqref="P87">
    <cfRule type="expression" dxfId="250" priority="425">
      <formula>($P87="")</formula>
    </cfRule>
  </conditionalFormatting>
  <conditionalFormatting sqref="K87">
    <cfRule type="expression" dxfId="249" priority="423">
      <formula>($K87="")</formula>
    </cfRule>
  </conditionalFormatting>
  <conditionalFormatting sqref="H77">
    <cfRule type="expression" dxfId="248" priority="422">
      <formula>($H77="")</formula>
    </cfRule>
  </conditionalFormatting>
  <conditionalFormatting sqref="C77">
    <cfRule type="expression" dxfId="247" priority="417">
      <formula>($C77="")</formula>
    </cfRule>
  </conditionalFormatting>
  <conditionalFormatting sqref="D78:D86 D50:D54 D216 D45:D48 D135:D136 D20:D22">
    <cfRule type="expression" dxfId="246" priority="416">
      <formula>($D20="")</formula>
    </cfRule>
  </conditionalFormatting>
  <conditionalFormatting sqref="D24">
    <cfRule type="expression" dxfId="245" priority="415">
      <formula>($D24="")</formula>
    </cfRule>
  </conditionalFormatting>
  <conditionalFormatting sqref="D26">
    <cfRule type="expression" dxfId="244" priority="413">
      <formula>($D26="")</formula>
    </cfRule>
  </conditionalFormatting>
  <conditionalFormatting sqref="D27">
    <cfRule type="expression" dxfId="243" priority="412">
      <formula>($D27="")</formula>
    </cfRule>
  </conditionalFormatting>
  <conditionalFormatting sqref="D28:D36">
    <cfRule type="expression" dxfId="242" priority="411">
      <formula>($D28="")</formula>
    </cfRule>
  </conditionalFormatting>
  <conditionalFormatting sqref="D37">
    <cfRule type="expression" dxfId="241" priority="410">
      <formula>($D37="")</formula>
    </cfRule>
  </conditionalFormatting>
  <conditionalFormatting sqref="D38">
    <cfRule type="expression" dxfId="240" priority="409">
      <formula>($D38="")</formula>
    </cfRule>
  </conditionalFormatting>
  <conditionalFormatting sqref="D39">
    <cfRule type="expression" dxfId="239" priority="408">
      <formula>($D39="")</formula>
    </cfRule>
  </conditionalFormatting>
  <conditionalFormatting sqref="D40">
    <cfRule type="expression" dxfId="238" priority="407">
      <formula>($D40="")</formula>
    </cfRule>
  </conditionalFormatting>
  <conditionalFormatting sqref="D41">
    <cfRule type="expression" dxfId="237" priority="406">
      <formula>($D41="")</formula>
    </cfRule>
  </conditionalFormatting>
  <conditionalFormatting sqref="D42">
    <cfRule type="expression" dxfId="236" priority="405">
      <formula>($D42="")</formula>
    </cfRule>
  </conditionalFormatting>
  <conditionalFormatting sqref="D43">
    <cfRule type="expression" dxfId="235" priority="404">
      <formula>($D43="")</formula>
    </cfRule>
  </conditionalFormatting>
  <conditionalFormatting sqref="D61">
    <cfRule type="expression" dxfId="234" priority="399">
      <formula>($D61="")</formula>
    </cfRule>
  </conditionalFormatting>
  <conditionalFormatting sqref="D62">
    <cfRule type="expression" dxfId="233" priority="398">
      <formula>($D62="")</formula>
    </cfRule>
  </conditionalFormatting>
  <conditionalFormatting sqref="D63">
    <cfRule type="expression" dxfId="232" priority="397">
      <formula>($D63="")</formula>
    </cfRule>
  </conditionalFormatting>
  <conditionalFormatting sqref="D64">
    <cfRule type="expression" dxfId="231" priority="396">
      <formula>($D64="")</formula>
    </cfRule>
  </conditionalFormatting>
  <conditionalFormatting sqref="D65">
    <cfRule type="expression" dxfId="230" priority="395">
      <formula>($D65="")</formula>
    </cfRule>
  </conditionalFormatting>
  <conditionalFormatting sqref="D66">
    <cfRule type="expression" dxfId="229" priority="394">
      <formula>($D66="")</formula>
    </cfRule>
  </conditionalFormatting>
  <conditionalFormatting sqref="D67">
    <cfRule type="expression" dxfId="228" priority="393">
      <formula>($D67="")</formula>
    </cfRule>
  </conditionalFormatting>
  <conditionalFormatting sqref="D69:D73">
    <cfRule type="expression" dxfId="227" priority="392">
      <formula>($D69="")</formula>
    </cfRule>
  </conditionalFormatting>
  <conditionalFormatting sqref="D76">
    <cfRule type="expression" dxfId="226" priority="391">
      <formula>($D76="")</formula>
    </cfRule>
  </conditionalFormatting>
  <conditionalFormatting sqref="D77">
    <cfRule type="expression" dxfId="225" priority="390">
      <formula>($D77="")</formula>
    </cfRule>
  </conditionalFormatting>
  <conditionalFormatting sqref="D87">
    <cfRule type="expression" dxfId="224" priority="388">
      <formula>($D87="")</formula>
    </cfRule>
  </conditionalFormatting>
  <conditionalFormatting sqref="D138">
    <cfRule type="expression" dxfId="223" priority="386">
      <formula>($D138="")</formula>
    </cfRule>
  </conditionalFormatting>
  <conditionalFormatting sqref="D139">
    <cfRule type="expression" dxfId="222" priority="385">
      <formula>($D139="")</formula>
    </cfRule>
  </conditionalFormatting>
  <conditionalFormatting sqref="D140:D148">
    <cfRule type="expression" dxfId="221" priority="384">
      <formula>($D140="")</formula>
    </cfRule>
  </conditionalFormatting>
  <conditionalFormatting sqref="D149">
    <cfRule type="expression" dxfId="220" priority="383">
      <formula>($D149="")</formula>
    </cfRule>
  </conditionalFormatting>
  <conditionalFormatting sqref="D150">
    <cfRule type="expression" dxfId="219" priority="382">
      <formula>($D150="")</formula>
    </cfRule>
  </conditionalFormatting>
  <conditionalFormatting sqref="D151">
    <cfRule type="expression" dxfId="218" priority="381">
      <formula>($D151="")</formula>
    </cfRule>
  </conditionalFormatting>
  <conditionalFormatting sqref="D152">
    <cfRule type="expression" dxfId="217" priority="380">
      <formula>($D152="")</formula>
    </cfRule>
  </conditionalFormatting>
  <conditionalFormatting sqref="D154:D157">
    <cfRule type="expression" dxfId="216" priority="379">
      <formula>($D154="")</formula>
    </cfRule>
  </conditionalFormatting>
  <conditionalFormatting sqref="D158">
    <cfRule type="expression" dxfId="215" priority="378">
      <formula>($D158="")</formula>
    </cfRule>
  </conditionalFormatting>
  <conditionalFormatting sqref="D162:D165">
    <cfRule type="expression" dxfId="214" priority="377">
      <formula>($D162="")</formula>
    </cfRule>
  </conditionalFormatting>
  <conditionalFormatting sqref="D166">
    <cfRule type="expression" dxfId="213" priority="376">
      <formula>($D166="")</formula>
    </cfRule>
  </conditionalFormatting>
  <conditionalFormatting sqref="D168:D171">
    <cfRule type="expression" dxfId="212" priority="375">
      <formula>($D168="")</formula>
    </cfRule>
  </conditionalFormatting>
  <conditionalFormatting sqref="D172">
    <cfRule type="expression" dxfId="211" priority="374">
      <formula>($D172="")</formula>
    </cfRule>
  </conditionalFormatting>
  <conditionalFormatting sqref="D207">
    <cfRule type="expression" dxfId="210" priority="373">
      <formula>($D207="")</formula>
    </cfRule>
  </conditionalFormatting>
  <conditionalFormatting sqref="D208">
    <cfRule type="expression" dxfId="209" priority="372">
      <formula>($D208="")</formula>
    </cfRule>
  </conditionalFormatting>
  <conditionalFormatting sqref="D210">
    <cfRule type="expression" dxfId="208" priority="371">
      <formula>($D210="")</formula>
    </cfRule>
  </conditionalFormatting>
  <conditionalFormatting sqref="D211">
    <cfRule type="expression" dxfId="207" priority="370">
      <formula>($D211="")</formula>
    </cfRule>
  </conditionalFormatting>
  <conditionalFormatting sqref="D213:D214">
    <cfRule type="expression" dxfId="206" priority="369">
      <formula>($D213="")</formula>
    </cfRule>
  </conditionalFormatting>
  <conditionalFormatting sqref="D232">
    <cfRule type="expression" dxfId="205" priority="367">
      <formula>($D232="")</formula>
    </cfRule>
  </conditionalFormatting>
  <conditionalFormatting sqref="D233">
    <cfRule type="expression" dxfId="204" priority="366">
      <formula>($D233="")</formula>
    </cfRule>
  </conditionalFormatting>
  <conditionalFormatting sqref="D234">
    <cfRule type="expression" dxfId="203" priority="365">
      <formula>($D234="")</formula>
    </cfRule>
  </conditionalFormatting>
  <conditionalFormatting sqref="D235">
    <cfRule type="expression" dxfId="202" priority="364">
      <formula>($D235="")</formula>
    </cfRule>
  </conditionalFormatting>
  <conditionalFormatting sqref="D241">
    <cfRule type="expression" dxfId="201" priority="363">
      <formula>($D241="")</formula>
    </cfRule>
  </conditionalFormatting>
  <conditionalFormatting sqref="D242">
    <cfRule type="expression" dxfId="200" priority="362">
      <formula>($D242="")</formula>
    </cfRule>
  </conditionalFormatting>
  <conditionalFormatting sqref="D243">
    <cfRule type="expression" dxfId="199" priority="361">
      <formula>($D243="")</formula>
    </cfRule>
  </conditionalFormatting>
  <conditionalFormatting sqref="D244">
    <cfRule type="expression" dxfId="198" priority="360">
      <formula>($D244="")</formula>
    </cfRule>
  </conditionalFormatting>
  <conditionalFormatting sqref="D246">
    <cfRule type="expression" dxfId="197" priority="359">
      <formula>($D246="")</formula>
    </cfRule>
  </conditionalFormatting>
  <conditionalFormatting sqref="D247">
    <cfRule type="expression" dxfId="196" priority="358">
      <formula>($D247="")</formula>
    </cfRule>
  </conditionalFormatting>
  <conditionalFormatting sqref="D248">
    <cfRule type="expression" dxfId="195" priority="357">
      <formula>($D248="")</formula>
    </cfRule>
  </conditionalFormatting>
  <conditionalFormatting sqref="D249">
    <cfRule type="expression" dxfId="194" priority="356">
      <formula>($D249="")</formula>
    </cfRule>
  </conditionalFormatting>
  <conditionalFormatting sqref="D255">
    <cfRule type="expression" dxfId="193" priority="355">
      <formula>($D255="")</formula>
    </cfRule>
  </conditionalFormatting>
  <conditionalFormatting sqref="D256">
    <cfRule type="expression" dxfId="192" priority="354">
      <formula>($D256="")</formula>
    </cfRule>
  </conditionalFormatting>
  <conditionalFormatting sqref="D257">
    <cfRule type="expression" dxfId="191" priority="353">
      <formula>($D257="")</formula>
    </cfRule>
  </conditionalFormatting>
  <conditionalFormatting sqref="D258">
    <cfRule type="expression" dxfId="190" priority="352">
      <formula>($D258="")</formula>
    </cfRule>
  </conditionalFormatting>
  <conditionalFormatting sqref="D259">
    <cfRule type="expression" dxfId="189" priority="351">
      <formula>($D259="")</formula>
    </cfRule>
  </conditionalFormatting>
  <conditionalFormatting sqref="D260">
    <cfRule type="expression" dxfId="188" priority="350">
      <formula>($D260="")</formula>
    </cfRule>
  </conditionalFormatting>
  <conditionalFormatting sqref="D261">
    <cfRule type="expression" dxfId="187" priority="349">
      <formula>($D261="")</formula>
    </cfRule>
  </conditionalFormatting>
  <conditionalFormatting sqref="D262">
    <cfRule type="expression" dxfId="186" priority="348">
      <formula>($D262="")</formula>
    </cfRule>
  </conditionalFormatting>
  <conditionalFormatting sqref="D268">
    <cfRule type="expression" dxfId="185" priority="346">
      <formula>($D268="")</formula>
    </cfRule>
  </conditionalFormatting>
  <conditionalFormatting sqref="D269">
    <cfRule type="expression" dxfId="184" priority="345">
      <formula>($D269="")</formula>
    </cfRule>
  </conditionalFormatting>
  <conditionalFormatting sqref="D270">
    <cfRule type="expression" dxfId="183" priority="344">
      <formula>($D270="")</formula>
    </cfRule>
  </conditionalFormatting>
  <conditionalFormatting sqref="D272">
    <cfRule type="expression" dxfId="182" priority="343">
      <formula>($D272="")</formula>
    </cfRule>
  </conditionalFormatting>
  <conditionalFormatting sqref="D273">
    <cfRule type="expression" dxfId="181" priority="342">
      <formula>($D273="")</formula>
    </cfRule>
  </conditionalFormatting>
  <conditionalFormatting sqref="D275">
    <cfRule type="expression" dxfId="180" priority="341">
      <formula>($D275="")</formula>
    </cfRule>
  </conditionalFormatting>
  <conditionalFormatting sqref="D276">
    <cfRule type="expression" dxfId="179" priority="340">
      <formula>($D276="")</formula>
    </cfRule>
  </conditionalFormatting>
  <conditionalFormatting sqref="D277">
    <cfRule type="expression" dxfId="178" priority="339">
      <formula>($D277="")</formula>
    </cfRule>
  </conditionalFormatting>
  <conditionalFormatting sqref="D278">
    <cfRule type="expression" dxfId="177" priority="338">
      <formula>($D278="")</formula>
    </cfRule>
  </conditionalFormatting>
  <conditionalFormatting sqref="D284">
    <cfRule type="expression" dxfId="176" priority="337">
      <formula>($D284="")</formula>
    </cfRule>
  </conditionalFormatting>
  <conditionalFormatting sqref="D285">
    <cfRule type="expression" dxfId="175" priority="336">
      <formula>($D285="")</formula>
    </cfRule>
  </conditionalFormatting>
  <conditionalFormatting sqref="D286">
    <cfRule type="expression" dxfId="174" priority="335">
      <formula>($D286="")</formula>
    </cfRule>
  </conditionalFormatting>
  <conditionalFormatting sqref="D287">
    <cfRule type="expression" dxfId="173" priority="334">
      <formula>($D287="")</formula>
    </cfRule>
  </conditionalFormatting>
  <conditionalFormatting sqref="D288">
    <cfRule type="expression" dxfId="172" priority="333">
      <formula>($D288="")</formula>
    </cfRule>
  </conditionalFormatting>
  <conditionalFormatting sqref="D289">
    <cfRule type="expression" dxfId="171" priority="332">
      <formula>($D289="")</formula>
    </cfRule>
  </conditionalFormatting>
  <conditionalFormatting sqref="G86">
    <cfRule type="expression" dxfId="170" priority="1224">
      <formula>($G89="")</formula>
    </cfRule>
  </conditionalFormatting>
  <conditionalFormatting sqref="G85">
    <cfRule type="expression" dxfId="169" priority="1226">
      <formula>($G89="")</formula>
    </cfRule>
  </conditionalFormatting>
  <conditionalFormatting sqref="G84">
    <cfRule type="expression" dxfId="168" priority="1227">
      <formula>($G89="")</formula>
    </cfRule>
  </conditionalFormatting>
  <conditionalFormatting sqref="G83">
    <cfRule type="expression" dxfId="167" priority="1228">
      <formula>($G89="")</formula>
    </cfRule>
  </conditionalFormatting>
  <conditionalFormatting sqref="G82">
    <cfRule type="expression" dxfId="166" priority="1229">
      <formula>($G89="")</formula>
    </cfRule>
  </conditionalFormatting>
  <conditionalFormatting sqref="G81">
    <cfRule type="expression" dxfId="165" priority="1230">
      <formula>($G89="")</formula>
    </cfRule>
  </conditionalFormatting>
  <conditionalFormatting sqref="G80">
    <cfRule type="expression" dxfId="164" priority="1231">
      <formula>($G89="")</formula>
    </cfRule>
  </conditionalFormatting>
  <conditionalFormatting sqref="G77:G79">
    <cfRule type="expression" dxfId="163" priority="1232">
      <formula>($G87="")</formula>
    </cfRule>
  </conditionalFormatting>
  <conditionalFormatting sqref="C217 C219:C220">
    <cfRule type="expression" dxfId="162" priority="324">
      <formula>($C217="")</formula>
    </cfRule>
  </conditionalFormatting>
  <conditionalFormatting sqref="Q217 Q219:Q220">
    <cfRule type="expression" dxfId="161" priority="322">
      <formula>($Q217="√")</formula>
    </cfRule>
  </conditionalFormatting>
  <conditionalFormatting sqref="C217 C219:C220">
    <cfRule type="expression" dxfId="160" priority="318">
      <formula>($C217="")</formula>
    </cfRule>
  </conditionalFormatting>
  <conditionalFormatting sqref="Q217 Q219:Q220">
    <cfRule type="expression" dxfId="159" priority="317">
      <formula>($Q217="V")</formula>
    </cfRule>
  </conditionalFormatting>
  <conditionalFormatting sqref="C217 C219:C220">
    <cfRule type="expression" dxfId="158" priority="314">
      <formula>($C217="")</formula>
    </cfRule>
  </conditionalFormatting>
  <conditionalFormatting sqref="Q217 Q219:Q220">
    <cfRule type="expression" dxfId="157" priority="313">
      <formula>($Q217="V")</formula>
    </cfRule>
  </conditionalFormatting>
  <conditionalFormatting sqref="C217 C219:C220">
    <cfRule type="expression" dxfId="156" priority="312">
      <formula>($C217="")</formula>
    </cfRule>
  </conditionalFormatting>
  <conditionalFormatting sqref="Q217 Q219:Q220">
    <cfRule type="expression" dxfId="155" priority="311">
      <formula>($Q217="V")</formula>
    </cfRule>
  </conditionalFormatting>
  <conditionalFormatting sqref="K232">
    <cfRule type="expression" dxfId="154" priority="309">
      <formula>($K232="")</formula>
    </cfRule>
  </conditionalFormatting>
  <conditionalFormatting sqref="K284">
    <cfRule type="expression" dxfId="153" priority="287">
      <formula>($K284="")</formula>
    </cfRule>
  </conditionalFormatting>
  <conditionalFormatting sqref="C217">
    <cfRule type="expression" dxfId="152" priority="236">
      <formula>($C217="")</formula>
    </cfRule>
  </conditionalFormatting>
  <conditionalFormatting sqref="G217">
    <cfRule type="expression" dxfId="151" priority="235">
      <formula>($G217="")</formula>
    </cfRule>
  </conditionalFormatting>
  <conditionalFormatting sqref="Q217">
    <cfRule type="expression" dxfId="150" priority="234">
      <formula>($Q217="√")</formula>
    </cfRule>
  </conditionalFormatting>
  <conditionalFormatting sqref="C219">
    <cfRule type="expression" dxfId="149" priority="233">
      <formula>($C219="")</formula>
    </cfRule>
  </conditionalFormatting>
  <conditionalFormatting sqref="G219">
    <cfRule type="expression" dxfId="148" priority="232">
      <formula>($G219="")</formula>
    </cfRule>
  </conditionalFormatting>
  <conditionalFormatting sqref="P217">
    <cfRule type="expression" dxfId="147" priority="231">
      <formula>($P217="")</formula>
    </cfRule>
  </conditionalFormatting>
  <conditionalFormatting sqref="Q217">
    <cfRule type="expression" dxfId="146" priority="230">
      <formula>($Q217="√")</formula>
    </cfRule>
  </conditionalFormatting>
  <conditionalFormatting sqref="Q219:Q220">
    <cfRule type="expression" dxfId="145" priority="229">
      <formula>($Q219="√")</formula>
    </cfRule>
  </conditionalFormatting>
  <conditionalFormatting sqref="P219">
    <cfRule type="expression" dxfId="144" priority="227">
      <formula>($P219="")</formula>
    </cfRule>
  </conditionalFormatting>
  <conditionalFormatting sqref="D217">
    <cfRule type="expression" dxfId="143" priority="225">
      <formula>($D217="")</formula>
    </cfRule>
  </conditionalFormatting>
  <conditionalFormatting sqref="D219">
    <cfRule type="expression" dxfId="142" priority="224">
      <formula>($D219="")</formula>
    </cfRule>
  </conditionalFormatting>
  <conditionalFormatting sqref="P13">
    <cfRule type="expression" dxfId="141" priority="222">
      <formula>($P13="")</formula>
    </cfRule>
  </conditionalFormatting>
  <conditionalFormatting sqref="P11:Q11 P12">
    <cfRule type="containsBlanks" dxfId="140" priority="221">
      <formula>LEN(TRIM(P11))=0</formula>
    </cfRule>
  </conditionalFormatting>
  <conditionalFormatting sqref="D220">
    <cfRule type="expression" dxfId="139" priority="220">
      <formula>($D220="")</formula>
    </cfRule>
  </conditionalFormatting>
  <conditionalFormatting sqref="G210">
    <cfRule type="expression" dxfId="138" priority="217">
      <formula>($G210="")</formula>
    </cfRule>
  </conditionalFormatting>
  <conditionalFormatting sqref="G214">
    <cfRule type="expression" dxfId="137" priority="216">
      <formula>($G214="")</formula>
    </cfRule>
  </conditionalFormatting>
  <conditionalFormatting sqref="G208">
    <cfRule type="expression" dxfId="136" priority="215">
      <formula>($G208="")</formula>
    </cfRule>
  </conditionalFormatting>
  <conditionalFormatting sqref="G207">
    <cfRule type="expression" dxfId="135" priority="214">
      <formula>($G207="")</formula>
    </cfRule>
  </conditionalFormatting>
  <conditionalFormatting sqref="G220">
    <cfRule type="expression" dxfId="134" priority="213">
      <formula>($G220="")</formula>
    </cfRule>
  </conditionalFormatting>
  <conditionalFormatting sqref="G244">
    <cfRule type="expression" dxfId="133" priority="211">
      <formula>($G244="")</formula>
    </cfRule>
  </conditionalFormatting>
  <conditionalFormatting sqref="G269">
    <cfRule type="expression" dxfId="132" priority="210">
      <formula>($G269="")</formula>
    </cfRule>
  </conditionalFormatting>
  <conditionalFormatting sqref="G270">
    <cfRule type="expression" dxfId="131" priority="209">
      <formula>($G270="")</formula>
    </cfRule>
  </conditionalFormatting>
  <conditionalFormatting sqref="G284">
    <cfRule type="expression" dxfId="130" priority="208">
      <formula>($G284="")</formula>
    </cfRule>
  </conditionalFormatting>
  <conditionalFormatting sqref="G285">
    <cfRule type="expression" dxfId="129" priority="207">
      <formula>($G285="")</formula>
    </cfRule>
  </conditionalFormatting>
  <conditionalFormatting sqref="G286">
    <cfRule type="expression" dxfId="128" priority="206">
      <formula>($G286="")</formula>
    </cfRule>
  </conditionalFormatting>
  <conditionalFormatting sqref="G287">
    <cfRule type="expression" dxfId="127" priority="205">
      <formula>($G287="")</formula>
    </cfRule>
  </conditionalFormatting>
  <conditionalFormatting sqref="G288">
    <cfRule type="expression" dxfId="126" priority="204">
      <formula>($G288="")</formula>
    </cfRule>
  </conditionalFormatting>
  <conditionalFormatting sqref="G289">
    <cfRule type="expression" dxfId="125" priority="203">
      <formula>($G289="")</formula>
    </cfRule>
  </conditionalFormatting>
  <conditionalFormatting sqref="K210">
    <cfRule type="expression" dxfId="124" priority="196">
      <formula>($K210="")</formula>
    </cfRule>
  </conditionalFormatting>
  <conditionalFormatting sqref="K211">
    <cfRule type="expression" dxfId="123" priority="195">
      <formula>($K211="")</formula>
    </cfRule>
  </conditionalFormatting>
  <conditionalFormatting sqref="K213">
    <cfRule type="expression" dxfId="122" priority="194">
      <formula>($K213="")</formula>
    </cfRule>
  </conditionalFormatting>
  <conditionalFormatting sqref="K214">
    <cfRule type="expression" dxfId="121" priority="193">
      <formula>($K214="")</formula>
    </cfRule>
  </conditionalFormatting>
  <conditionalFormatting sqref="K217">
    <cfRule type="expression" dxfId="120" priority="192">
      <formula>($K217="")</formula>
    </cfRule>
  </conditionalFormatting>
  <conditionalFormatting sqref="K219">
    <cfRule type="expression" dxfId="119" priority="191">
      <formula>($K219="")</formula>
    </cfRule>
  </conditionalFormatting>
  <conditionalFormatting sqref="K220">
    <cfRule type="expression" dxfId="118" priority="190">
      <formula>($K220="")</formula>
    </cfRule>
  </conditionalFormatting>
  <conditionalFormatting sqref="K233">
    <cfRule type="expression" dxfId="117" priority="189">
      <formula>($K233="")</formula>
    </cfRule>
  </conditionalFormatting>
  <conditionalFormatting sqref="K234">
    <cfRule type="expression" dxfId="116" priority="188">
      <formula>($K234="")</formula>
    </cfRule>
  </conditionalFormatting>
  <conditionalFormatting sqref="K235">
    <cfRule type="expression" dxfId="115" priority="187">
      <formula>($K235="")</formula>
    </cfRule>
  </conditionalFormatting>
  <conditionalFormatting sqref="K269">
    <cfRule type="expression" dxfId="114" priority="186">
      <formula>($K269="")</formula>
    </cfRule>
  </conditionalFormatting>
  <conditionalFormatting sqref="K270">
    <cfRule type="expression" dxfId="113" priority="185">
      <formula>($K270="")</formula>
    </cfRule>
  </conditionalFormatting>
  <conditionalFormatting sqref="K285">
    <cfRule type="expression" dxfId="112" priority="184">
      <formula>($K285="")</formula>
    </cfRule>
  </conditionalFormatting>
  <conditionalFormatting sqref="K286">
    <cfRule type="expression" dxfId="111" priority="183">
      <formula>($K286="")</formula>
    </cfRule>
  </conditionalFormatting>
  <conditionalFormatting sqref="K287">
    <cfRule type="expression" dxfId="110" priority="182">
      <formula>($K287="")</formula>
    </cfRule>
  </conditionalFormatting>
  <conditionalFormatting sqref="K288">
    <cfRule type="expression" dxfId="109" priority="181">
      <formula>($K288="")</formula>
    </cfRule>
  </conditionalFormatting>
  <conditionalFormatting sqref="K289">
    <cfRule type="expression" dxfId="108" priority="180">
      <formula>($K289="")</formula>
    </cfRule>
  </conditionalFormatting>
  <conditionalFormatting sqref="P284">
    <cfRule type="expression" dxfId="107" priority="164">
      <formula>($P284="")</formula>
    </cfRule>
  </conditionalFormatting>
  <conditionalFormatting sqref="P285">
    <cfRule type="expression" dxfId="106" priority="163">
      <formula>($P285="")</formula>
    </cfRule>
  </conditionalFormatting>
  <conditionalFormatting sqref="P286">
    <cfRule type="expression" dxfId="105" priority="162">
      <formula>($P286="")</formula>
    </cfRule>
  </conditionalFormatting>
  <conditionalFormatting sqref="P287">
    <cfRule type="expression" dxfId="104" priority="161">
      <formula>($P287="")</formula>
    </cfRule>
  </conditionalFormatting>
  <conditionalFormatting sqref="P288">
    <cfRule type="expression" dxfId="103" priority="160">
      <formula>($P288="")</formula>
    </cfRule>
  </conditionalFormatting>
  <conditionalFormatting sqref="P289">
    <cfRule type="expression" dxfId="102" priority="159">
      <formula>($P289="")</formula>
    </cfRule>
  </conditionalFormatting>
  <conditionalFormatting sqref="P220">
    <cfRule type="expression" dxfId="101" priority="158">
      <formula>($P220="")</formula>
    </cfRule>
  </conditionalFormatting>
  <conditionalFormatting sqref="P214">
    <cfRule type="expression" dxfId="100" priority="157">
      <formula>($P214="")</formula>
    </cfRule>
  </conditionalFormatting>
  <conditionalFormatting sqref="P169">
    <cfRule type="expression" dxfId="99" priority="156">
      <formula>($P169="")</formula>
    </cfRule>
  </conditionalFormatting>
  <conditionalFormatting sqref="P170">
    <cfRule type="expression" dxfId="98" priority="155">
      <formula>($P170="")</formula>
    </cfRule>
  </conditionalFormatting>
  <conditionalFormatting sqref="P171">
    <cfRule type="expression" dxfId="97" priority="154">
      <formula>($P171="")</formula>
    </cfRule>
  </conditionalFormatting>
  <conditionalFormatting sqref="K24">
    <cfRule type="expression" dxfId="96" priority="152">
      <formula>($K24="")</formula>
    </cfRule>
  </conditionalFormatting>
  <conditionalFormatting sqref="K78">
    <cfRule type="expression" dxfId="95" priority="151">
      <formula>($K78="")</formula>
    </cfRule>
  </conditionalFormatting>
  <conditionalFormatting sqref="K79">
    <cfRule type="expression" dxfId="94" priority="150">
      <formula>($K79="")</formula>
    </cfRule>
  </conditionalFormatting>
  <conditionalFormatting sqref="K80">
    <cfRule type="expression" dxfId="93" priority="149">
      <formula>($K80="")</formula>
    </cfRule>
  </conditionalFormatting>
  <conditionalFormatting sqref="K81">
    <cfRule type="expression" dxfId="92" priority="148">
      <formula>($K81="")</formula>
    </cfRule>
  </conditionalFormatting>
  <conditionalFormatting sqref="K82">
    <cfRule type="expression" dxfId="91" priority="147">
      <formula>($K82="")</formula>
    </cfRule>
  </conditionalFormatting>
  <conditionalFormatting sqref="K83">
    <cfRule type="expression" dxfId="90" priority="146">
      <formula>($K83="")</formula>
    </cfRule>
  </conditionalFormatting>
  <conditionalFormatting sqref="K84">
    <cfRule type="expression" dxfId="89" priority="145">
      <formula>($K84="")</formula>
    </cfRule>
  </conditionalFormatting>
  <conditionalFormatting sqref="K85">
    <cfRule type="expression" dxfId="88" priority="144">
      <formula>($K85="")</formula>
    </cfRule>
  </conditionalFormatting>
  <conditionalFormatting sqref="K86">
    <cfRule type="expression" dxfId="87" priority="143">
      <formula>($K86="")</formula>
    </cfRule>
  </conditionalFormatting>
  <conditionalFormatting sqref="P78">
    <cfRule type="expression" dxfId="86" priority="142">
      <formula>($P78="")</formula>
    </cfRule>
  </conditionalFormatting>
  <conditionalFormatting sqref="P79">
    <cfRule type="expression" dxfId="85" priority="141">
      <formula>($P79="")</formula>
    </cfRule>
  </conditionalFormatting>
  <conditionalFormatting sqref="P80">
    <cfRule type="expression" dxfId="84" priority="140">
      <formula>($P80="")</formula>
    </cfRule>
  </conditionalFormatting>
  <conditionalFormatting sqref="P81">
    <cfRule type="expression" dxfId="83" priority="139">
      <formula>($P81="")</formula>
    </cfRule>
  </conditionalFormatting>
  <conditionalFormatting sqref="P82">
    <cfRule type="expression" dxfId="82" priority="138">
      <formula>($P82="")</formula>
    </cfRule>
  </conditionalFormatting>
  <conditionalFormatting sqref="P83">
    <cfRule type="expression" dxfId="81" priority="137">
      <formula>($P83="")</formula>
    </cfRule>
  </conditionalFormatting>
  <conditionalFormatting sqref="P84">
    <cfRule type="expression" dxfId="80" priority="136">
      <formula>($P84="")</formula>
    </cfRule>
  </conditionalFormatting>
  <conditionalFormatting sqref="P85">
    <cfRule type="expression" dxfId="79" priority="135">
      <formula>($P85="")</formula>
    </cfRule>
  </conditionalFormatting>
  <conditionalFormatting sqref="P86">
    <cfRule type="expression" dxfId="78" priority="134">
      <formula>($P86="")</formula>
    </cfRule>
  </conditionalFormatting>
  <conditionalFormatting sqref="D289">
    <cfRule type="expression" dxfId="77" priority="133">
      <formula>($D289="")</formula>
    </cfRule>
  </conditionalFormatting>
  <conditionalFormatting sqref="G289">
    <cfRule type="expression" dxfId="76" priority="132">
      <formula>($G289="")</formula>
    </cfRule>
  </conditionalFormatting>
  <conditionalFormatting sqref="K289">
    <cfRule type="expression" dxfId="75" priority="131">
      <formula>($K289="")</formula>
    </cfRule>
  </conditionalFormatting>
  <conditionalFormatting sqref="P289">
    <cfRule type="expression" dxfId="74" priority="130">
      <formula>($P289="")</formula>
    </cfRule>
  </conditionalFormatting>
  <conditionalFormatting sqref="R12">
    <cfRule type="expression" dxfId="73" priority="123" stopIfTrue="1">
      <formula>AND($R12="",$U$12=0)</formula>
    </cfRule>
  </conditionalFormatting>
  <conditionalFormatting sqref="R398:R407">
    <cfRule type="containsBlanks" dxfId="72" priority="1233" stopIfTrue="1">
      <formula>LEN(TRIM(R398))=0</formula>
    </cfRule>
  </conditionalFormatting>
  <conditionalFormatting sqref="S309 U298 S299 S313:S316 S189 S191 S181 U180 S112 S114 S103 U102 S196:S199 S307 S120:S127">
    <cfRule type="cellIs" dxfId="71" priority="114" stopIfTrue="1" operator="notEqual">
      <formula>0</formula>
    </cfRule>
  </conditionalFormatting>
  <conditionalFormatting sqref="C155:C157">
    <cfRule type="expression" dxfId="70" priority="84">
      <formula>($C155="")</formula>
    </cfRule>
  </conditionalFormatting>
  <conditionalFormatting sqref="K155:K157">
    <cfRule type="expression" dxfId="69" priority="83">
      <formula>($K155="")</formula>
    </cfRule>
  </conditionalFormatting>
  <conditionalFormatting sqref="P155:P157">
    <cfRule type="expression" dxfId="68" priority="82">
      <formula>($P155="")</formula>
    </cfRule>
  </conditionalFormatting>
  <conditionalFormatting sqref="E155:E157">
    <cfRule type="expression" dxfId="67" priority="81">
      <formula>($E155="")</formula>
    </cfRule>
  </conditionalFormatting>
  <conditionalFormatting sqref="D155:D157">
    <cfRule type="expression" dxfId="66" priority="80">
      <formula>($D155="")</formula>
    </cfRule>
  </conditionalFormatting>
  <conditionalFormatting sqref="C29:C36">
    <cfRule type="expression" dxfId="65" priority="79">
      <formula>($C29="")</formula>
    </cfRule>
  </conditionalFormatting>
  <conditionalFormatting sqref="K29:K36">
    <cfRule type="expression" dxfId="64" priority="78">
      <formula>($K29="")</formula>
    </cfRule>
  </conditionalFormatting>
  <conditionalFormatting sqref="F29:F36">
    <cfRule type="expression" dxfId="63" priority="77">
      <formula>($F29="")</formula>
    </cfRule>
  </conditionalFormatting>
  <conditionalFormatting sqref="G29:G36">
    <cfRule type="expression" dxfId="62" priority="76">
      <formula>($G29="")</formula>
    </cfRule>
  </conditionalFormatting>
  <conditionalFormatting sqref="H29:H36">
    <cfRule type="expression" dxfId="61" priority="75">
      <formula>($H29="")</formula>
    </cfRule>
  </conditionalFormatting>
  <conditionalFormatting sqref="E29:E36">
    <cfRule type="expression" dxfId="60" priority="74">
      <formula>($E29="")</formula>
    </cfRule>
  </conditionalFormatting>
  <conditionalFormatting sqref="P29:P36">
    <cfRule type="expression" dxfId="59" priority="73">
      <formula>($P29="")</formula>
    </cfRule>
  </conditionalFormatting>
  <conditionalFormatting sqref="D29:D36">
    <cfRule type="expression" dxfId="58" priority="72">
      <formula>($D29="")</formula>
    </cfRule>
  </conditionalFormatting>
  <conditionalFormatting sqref="C141:C148">
    <cfRule type="expression" dxfId="57" priority="71">
      <formula>($C141="")</formula>
    </cfRule>
  </conditionalFormatting>
  <conditionalFormatting sqref="K141:K148">
    <cfRule type="expression" dxfId="56" priority="70">
      <formula>($K141="")</formula>
    </cfRule>
  </conditionalFormatting>
  <conditionalFormatting sqref="P141:P148">
    <cfRule type="expression" dxfId="55" priority="69">
      <formula>($P141="")</formula>
    </cfRule>
  </conditionalFormatting>
  <conditionalFormatting sqref="E141:E148">
    <cfRule type="expression" dxfId="54" priority="68">
      <formula>($E141="")</formula>
    </cfRule>
  </conditionalFormatting>
  <conditionalFormatting sqref="D141:D148">
    <cfRule type="expression" dxfId="53" priority="67">
      <formula>($D141="")</formula>
    </cfRule>
  </conditionalFormatting>
  <conditionalFormatting sqref="C163:C165">
    <cfRule type="expression" dxfId="52" priority="66">
      <formula>($C163="")</formula>
    </cfRule>
  </conditionalFormatting>
  <conditionalFormatting sqref="K163:K165">
    <cfRule type="expression" dxfId="51" priority="65">
      <formula>($K163="")</formula>
    </cfRule>
  </conditionalFormatting>
  <conditionalFormatting sqref="Q163:Q165">
    <cfRule type="expression" dxfId="50" priority="64">
      <formula>($Q163="√")</formula>
    </cfRule>
  </conditionalFormatting>
  <conditionalFormatting sqref="P163:P165">
    <cfRule type="expression" dxfId="49" priority="63">
      <formula>($P163="")</formula>
    </cfRule>
  </conditionalFormatting>
  <conditionalFormatting sqref="E163:E165">
    <cfRule type="expression" dxfId="48" priority="62">
      <formula>($E163="")</formula>
    </cfRule>
  </conditionalFormatting>
  <conditionalFormatting sqref="D163:D165">
    <cfRule type="expression" dxfId="47" priority="61">
      <formula>($D163="")</formula>
    </cfRule>
  </conditionalFormatting>
  <conditionalFormatting sqref="C227">
    <cfRule type="expression" dxfId="46" priority="57">
      <formula>($C227="")</formula>
    </cfRule>
  </conditionalFormatting>
  <conditionalFormatting sqref="G227">
    <cfRule type="expression" dxfId="45" priority="56">
      <formula>($G227="")</formula>
    </cfRule>
  </conditionalFormatting>
  <conditionalFormatting sqref="Q227:Q230">
    <cfRule type="expression" dxfId="44" priority="55">
      <formula>($Q227="√")</formula>
    </cfRule>
  </conditionalFormatting>
  <conditionalFormatting sqref="G228">
    <cfRule type="expression" dxfId="43" priority="54">
      <formula>($G228="")</formula>
    </cfRule>
  </conditionalFormatting>
  <conditionalFormatting sqref="Q228">
    <cfRule type="expression" dxfId="42" priority="53">
      <formula>($Q228="√")</formula>
    </cfRule>
  </conditionalFormatting>
  <conditionalFormatting sqref="C228:C230">
    <cfRule type="expression" dxfId="41" priority="52">
      <formula>($C228="")</formula>
    </cfRule>
  </conditionalFormatting>
  <conditionalFormatting sqref="G229">
    <cfRule type="expression" dxfId="40" priority="51">
      <formula>($G229="")</formula>
    </cfRule>
  </conditionalFormatting>
  <conditionalFormatting sqref="G230">
    <cfRule type="expression" dxfId="39" priority="50">
      <formula>($G230="")</formula>
    </cfRule>
  </conditionalFormatting>
  <conditionalFormatting sqref="P227">
    <cfRule type="expression" dxfId="38" priority="49">
      <formula>($P227="")</formula>
    </cfRule>
  </conditionalFormatting>
  <conditionalFormatting sqref="P228">
    <cfRule type="expression" dxfId="37" priority="48">
      <formula>($P228="")</formula>
    </cfRule>
  </conditionalFormatting>
  <conditionalFormatting sqref="P229">
    <cfRule type="expression" dxfId="36" priority="47">
      <formula>($P229="")</formula>
    </cfRule>
  </conditionalFormatting>
  <conditionalFormatting sqref="P230">
    <cfRule type="expression" dxfId="35" priority="46">
      <formula>($P230="")</formula>
    </cfRule>
  </conditionalFormatting>
  <conditionalFormatting sqref="D227">
    <cfRule type="expression" dxfId="34" priority="45">
      <formula>($D227="")</formula>
    </cfRule>
  </conditionalFormatting>
  <conditionalFormatting sqref="D228">
    <cfRule type="expression" dxfId="33" priority="44">
      <formula>($D228="")</formula>
    </cfRule>
  </conditionalFormatting>
  <conditionalFormatting sqref="D229">
    <cfRule type="expression" dxfId="32" priority="43">
      <formula>($D229="")</formula>
    </cfRule>
  </conditionalFormatting>
  <conditionalFormatting sqref="D230">
    <cfRule type="expression" dxfId="31" priority="42">
      <formula>($D230="")</formula>
    </cfRule>
  </conditionalFormatting>
  <conditionalFormatting sqref="K227">
    <cfRule type="expression" dxfId="30" priority="41">
      <formula>($K227="")</formula>
    </cfRule>
  </conditionalFormatting>
  <conditionalFormatting sqref="K228">
    <cfRule type="expression" dxfId="29" priority="40">
      <formula>($K228="")</formula>
    </cfRule>
  </conditionalFormatting>
  <conditionalFormatting sqref="K229">
    <cfRule type="expression" dxfId="28" priority="39">
      <formula>($K229="")</formula>
    </cfRule>
  </conditionalFormatting>
  <conditionalFormatting sqref="K230">
    <cfRule type="expression" dxfId="27" priority="38">
      <formula>($K230="")</formula>
    </cfRule>
  </conditionalFormatting>
  <conditionalFormatting sqref="C228:C230">
    <cfRule type="expression" dxfId="26" priority="37">
      <formula>($C228="")</formula>
    </cfRule>
  </conditionalFormatting>
  <conditionalFormatting sqref="G225">
    <cfRule type="expression" dxfId="25" priority="33" stopIfTrue="1">
      <formula>AND($D$225&lt;&gt;"",$G$225="")</formula>
    </cfRule>
  </conditionalFormatting>
  <conditionalFormatting sqref="P135">
    <cfRule type="expression" dxfId="24" priority="30">
      <formula>($P135="")</formula>
    </cfRule>
  </conditionalFormatting>
  <conditionalFormatting sqref="E11">
    <cfRule type="expression" dxfId="23" priority="27">
      <formula>($D$11="")</formula>
    </cfRule>
    <cfRule type="expression" dxfId="22" priority="29">
      <formula>AND($D$11&lt;&gt;"",$E$11="")</formula>
    </cfRule>
  </conditionalFormatting>
  <conditionalFormatting sqref="Q135:Q136">
    <cfRule type="expression" dxfId="21" priority="25">
      <formula>($Q135="V")</formula>
    </cfRule>
  </conditionalFormatting>
  <conditionalFormatting sqref="Q20:Q22">
    <cfRule type="expression" dxfId="20" priority="24">
      <formula>($Q20="V")</formula>
    </cfRule>
  </conditionalFormatting>
  <conditionalFormatting sqref="Q207:Q208">
    <cfRule type="expression" dxfId="19" priority="23">
      <formula>($Q207="V")</formula>
    </cfRule>
  </conditionalFormatting>
  <conditionalFormatting sqref="G208">
    <cfRule type="expression" dxfId="18" priority="12">
      <formula>($G208="")</formula>
    </cfRule>
  </conditionalFormatting>
  <conditionalFormatting sqref="P22">
    <cfRule type="expression" dxfId="17" priority="20">
      <formula>($P22="")</formula>
    </cfRule>
  </conditionalFormatting>
  <conditionalFormatting sqref="K22">
    <cfRule type="expression" dxfId="16" priority="19">
      <formula>($K22="")</formula>
    </cfRule>
  </conditionalFormatting>
  <conditionalFormatting sqref="C22">
    <cfRule type="expression" dxfId="15" priority="18">
      <formula>($C22="")</formula>
    </cfRule>
  </conditionalFormatting>
  <conditionalFormatting sqref="D22">
    <cfRule type="expression" dxfId="14" priority="17">
      <formula>($D22="")</formula>
    </cfRule>
  </conditionalFormatting>
  <conditionalFormatting sqref="G22">
    <cfRule type="expression" dxfId="13" priority="16">
      <formula>($G22="")</formula>
    </cfRule>
  </conditionalFormatting>
  <conditionalFormatting sqref="K208">
    <cfRule type="expression" dxfId="12" priority="15">
      <formula>($K208="")</formula>
    </cfRule>
  </conditionalFormatting>
  <conditionalFormatting sqref="C208">
    <cfRule type="expression" dxfId="11" priority="14">
      <formula>($C208="")</formula>
    </cfRule>
  </conditionalFormatting>
  <conditionalFormatting sqref="D208">
    <cfRule type="expression" dxfId="10" priority="13">
      <formula>($D208="")</formula>
    </cfRule>
  </conditionalFormatting>
  <conditionalFormatting sqref="G207:G208">
    <cfRule type="expression" dxfId="9" priority="8">
      <formula>($G207="")</formula>
    </cfRule>
  </conditionalFormatting>
  <conditionalFormatting sqref="K207:K208">
    <cfRule type="expression" dxfId="8" priority="11">
      <formula>($K207="")</formula>
    </cfRule>
  </conditionalFormatting>
  <conditionalFormatting sqref="C207:C208">
    <cfRule type="expression" dxfId="7" priority="10">
      <formula>($C207="")</formula>
    </cfRule>
  </conditionalFormatting>
  <conditionalFormatting sqref="D207:D208">
    <cfRule type="expression" dxfId="6" priority="9">
      <formula>($D207="")</formula>
    </cfRule>
  </conditionalFormatting>
  <conditionalFormatting sqref="S328">
    <cfRule type="cellIs" dxfId="5" priority="7" stopIfTrue="1" operator="notEqual">
      <formula>0</formula>
    </cfRule>
  </conditionalFormatting>
  <conditionalFormatting sqref="C5">
    <cfRule type="expression" dxfId="4" priority="6">
      <formula>$C5=""</formula>
    </cfRule>
  </conditionalFormatting>
  <conditionalFormatting sqref="D267">
    <cfRule type="expression" dxfId="3" priority="4">
      <formula>($D267="")</formula>
    </cfRule>
  </conditionalFormatting>
  <conditionalFormatting sqref="C6:R6">
    <cfRule type="expression" dxfId="2" priority="3">
      <formula>($C6="")</formula>
    </cfRule>
  </conditionalFormatting>
  <conditionalFormatting sqref="D25">
    <cfRule type="expression" dxfId="1" priority="2">
      <formula>($D25="")</formula>
    </cfRule>
  </conditionalFormatting>
  <conditionalFormatting sqref="P24">
    <cfRule type="expression" dxfId="0" priority="1">
      <formula>($P24="")</formula>
    </cfRule>
  </conditionalFormatting>
  <dataValidations count="72">
    <dataValidation type="list" allowBlank="1" showInputMessage="1" showErrorMessage="1" errorTitle="Неправильный ввод" error="Номер сегмента может быть только целым числом. Значения больше указанного в ячейке D11 не допускаются." sqref="E11">
      <formula1>Сегменты</formula1>
    </dataValidation>
    <dataValidation type="decimal" operator="greaterThanOrEqual" allowBlank="1" showInputMessage="1" showErrorMessage="1" sqref="K407 N398:N406">
      <formula1>0</formula1>
    </dataValidation>
    <dataValidation errorStyle="information" allowBlank="1" showInputMessage="1" showErrorMessage="1" errorTitle="Предупреждение:" error="Коэффициент не предусмотрен сборником" sqref="E250:F250 E213:F214 E219:F220 E224:F224 E279:G279"/>
    <dataValidation type="list" errorStyle="information" allowBlank="1" showInputMessage="1" showErrorMessage="1" errorTitle="Предупреждение:" error="Такой балльности не предусмотрено" sqref="G284:G289 G61:G67 G76:G87 G89 G69:G73 G24:G43 G50:G54">
      <formula1>Сейсмика_линий</formula1>
    </dataValidation>
    <dataValidation type="list" errorStyle="information" allowBlank="1" showInputMessage="1" showErrorMessage="1" errorTitle="Предупреждение" error="Вид ПС не содержится в сборнике" sqref="C284:C289">
      <formula1>Демонтаж_оборудования_ПС</formula1>
    </dataValidation>
    <dataValidation type="decimal" operator="greaterThan" allowBlank="1" showInputMessage="1" showErrorMessage="1" errorTitle="Неправильный ввод" error="Длина ВЛ не может быть отрицательной" sqref="K283 K20:K22 K168:K172 K135:K136 K24:K43 K207:K208">
      <formula1>0</formula1>
    </dataValidation>
    <dataValidation type="list" errorStyle="information" allowBlank="1" showInputMessage="1" showErrorMessage="1" errorTitle="Предупреждение:" error="Комплекс не содержится в сборнике" sqref="C241:C244">
      <formula1>Противоаварийная_автоматика_ПС</formula1>
    </dataValidation>
    <dataValidation type="list" errorStyle="information" allowBlank="1" showInputMessage="1" showErrorMessage="1" errorTitle="Предупреждение:" error="ОРУ не содержится в сборнике" sqref="C246:C249">
      <formula1>ОРУ_по_блочным_и_мостиковым_схемам</formula1>
    </dataValidation>
    <dataValidation type="list" errorStyle="information" allowBlank="1" showInputMessage="1" showErrorMessage="1" errorTitle="Предупреждение:" error="Выключатель не содержится в сборнике" sqref="C255:C262">
      <formula1>Выключатели</formula1>
    </dataValidation>
    <dataValidation type="list" errorStyle="information" allowBlank="1" showInputMessage="1" showErrorMessage="1" errorTitle="Предупреждение:" error="Трансформатор не содержится в сборнике" sqref="C267">
      <formula1>Трансформаторы</formula1>
    </dataValidation>
    <dataValidation type="list" errorStyle="information" allowBlank="1" showInputMessage="1" showErrorMessage="1" errorTitle="Предупреждение" error="Трансформатор не содержится в сборнике" sqref="C268:C270">
      <formula1>Трансформаторы</formula1>
    </dataValidation>
    <dataValidation type="list" errorStyle="information" allowBlank="1" showInputMessage="1" showErrorMessage="1" errorTitle="Предупреждение:" error="Компенсатор не содержится в сборнике" sqref="C272:C273">
      <formula1>Компенсаторы</formula1>
    </dataValidation>
    <dataValidation type="list" errorStyle="information" allowBlank="1" showInputMessage="1" showErrorMessage="1" errorTitle="Предупреждение" error="Реактор не содержится в сборнике" sqref="C276 C278">
      <formula1>Реакторы</formula1>
    </dataValidation>
    <dataValidation type="list" errorStyle="information" allowBlank="1" showInputMessage="1" showErrorMessage="1" errorTitle="Предупреждение:" error="Реактор не содержится в сборнике" sqref="C275 C277">
      <formula1>Реакторы</formula1>
    </dataValidation>
    <dataValidation type="list" errorStyle="information" allowBlank="1" showInputMessage="1" showErrorMessage="1" errorTitle="Предупреждение:" error="Такой балльности не предусмотрено" sqref="G255:G262 G213:G214 G210:G211 G22 G216:G217 G219:G220 G232:G235 G272:G273 G241:G244 G275:G278 G246:G249 G267:G270 G227:G230 G207:G208">
      <formula1>Сейсмика_зданий</formula1>
    </dataValidation>
    <dataValidation type="whole" operator="greaterThan" allowBlank="1" showInputMessage="1" showErrorMessage="1" errorTitle="Неправильный ввод" error="Количество элементов может быть только целым" sqref="K241:K244 K275:K278 K255:K262 K246:K249 K272:K273 K284:K289">
      <formula1>0</formula1>
    </dataValidation>
    <dataValidation type="whole" operator="greaterThan" allowBlank="1" showInputMessage="1" showErrorMessage="1" errorTitle="Неправильный ввод" error="Значение не может быть отрицательным" sqref="K284:K289">
      <formula1>0</formula1>
    </dataValidation>
    <dataValidation type="list" errorStyle="information" allowBlank="1" showInputMessage="1" showErrorMessage="1" errorTitle="Предупреждение:" error="Вид ПС не содержится в сборнике" sqref="C232:C233">
      <formula1>Постоянная_часть_открытых_ПС</formula1>
    </dataValidation>
    <dataValidation type="list" errorStyle="information" allowBlank="1" showInputMessage="1" showErrorMessage="1" errorTitle="Предупреждение:" error="Вид ПС не содержится в сборнике" sqref="C234:C235">
      <formula1>Постоянная_часть_закрытых_ПС</formula1>
    </dataValidation>
    <dataValidation type="whole" operator="greaterThan" allowBlank="1" showInputMessage="1" showErrorMessage="1" errorTitle="Неправильный ввод" error="Количество элементов  может только целым" sqref="K232:K235 K227:K230">
      <formula1>0</formula1>
    </dataValidation>
    <dataValidation type="list" errorStyle="information" allowBlank="1" showInputMessage="1" showErrorMessage="1" errorTitle="Предупреждение:" error="Вид ПС не содержится в сборнике" sqref="C227:C230">
      <formula1>Здания_КРУЭ__ЗРУ__укомплектованных_оборудованием</formula1>
    </dataValidation>
    <dataValidation type="list" allowBlank="1" showInputMessage="1" showErrorMessage="1" sqref="G225">
      <formula1>Тип_ПС</formula1>
    </dataValidation>
    <dataValidation type="whole" operator="greaterThanOrEqual" allowBlank="1" showInputMessage="1" showErrorMessage="1" errorTitle="Неправильный ввод" error="Количество элементов может быть только целым числом. Значения меньше -10 не допускаются." sqref="K267:K270">
      <formula1>-10</formula1>
    </dataValidation>
    <dataValidation type="list" errorStyle="information" allowBlank="1" showInputMessage="1" showErrorMessage="1" errorTitle="Предупреждение" error="Вид ПС не содержится в сборнике" sqref="C219:C220 C213:C214">
      <formula1>Закрытые_подстанции_в_целом</formula1>
    </dataValidation>
    <dataValidation type="whole" operator="greaterThan" allowBlank="1" showInputMessage="1" showErrorMessage="1" errorTitle="Неправильный ввод" error="Количество ПС может быть только целым" sqref="K219:K220 K213:K214 K210:K211 K216:K217">
      <formula1>0</formula1>
    </dataValidation>
    <dataValidation type="list" errorStyle="information" allowBlank="1" showInputMessage="1" showErrorMessage="1" errorTitle="Предупреждение" error="Вид ПС не содержится в сборнике" sqref="C217">
      <formula1>Открытые_подстанции_35_220_кВ_в_целом__элегазовое_и_зарубежное_оборудование</formula1>
    </dataValidation>
    <dataValidation type="list" errorStyle="information" allowBlank="1" showInputMessage="1" showErrorMessage="1" errorTitle="Предупреждение:" error="Вид ПС не содержится в сборнике" sqref="C216">
      <formula1>Открытые_подстанции_35_220_кВ_в_целом__элегазовое_и_зарубежное_оборудование</formula1>
    </dataValidation>
    <dataValidation type="list" errorStyle="information" allowBlank="1" showInputMessage="1" showErrorMessage="1" errorTitle="Предупреждение" error="Вид ПС не содержится в сборнике" sqref="C211">
      <formula1>Открытые_подстанции_в_целом</formula1>
    </dataValidation>
    <dataValidation type="list" errorStyle="information" allowBlank="1" showInputMessage="1" showErrorMessage="1" errorTitle="Предупреждение:" error="Вид ПС не содержится в сборнике" sqref="C210">
      <formula1>Открытые_подстанции_в_целом</formula1>
    </dataValidation>
    <dataValidation type="list" errorStyle="information" allowBlank="1" showInputMessage="1" showErrorMessage="1" errorTitle="Предупреждение:" error="Нет таких ПС в сборнике" sqref="C22">
      <formula1>Отвод_земель_ПС_20</formula1>
    </dataValidation>
    <dataValidation type="decimal" operator="greaterThan" allowBlank="1" showInputMessage="1" showErrorMessage="1" errorTitle="Неправильный ввод" error="Значение не может быть отрицательным" sqref="K162:K166 K154:K158 K138:K152 K45:K48 K50:K54">
      <formula1>0</formula1>
    </dataValidation>
    <dataValidation type="list" errorStyle="information" allowBlank="1" showInputMessage="1" showErrorMessage="1" errorTitle="Предупреждение:" error="ВОЛС не содержится в сборнике" sqref="C162:C166">
      <formula1>Прокладка_ВОЛС_в_траншее</formula1>
    </dataValidation>
    <dataValidation type="list" errorStyle="information" allowBlank="1" showInputMessage="1" showErrorMessage="1" errorTitle="Предупреждение:" error="Вид КЛ не содержится в сборнике" sqref="C138:C152">
      <formula1>Кабельные_линии</formula1>
    </dataValidation>
    <dataValidation type="list" errorStyle="information" allowBlank="1" showInputMessage="1" showErrorMessage="1" errorTitle="Предупреждение:" error="Переход не содержится в сборнике" sqref="C154">
      <formula1>Стоимость_специальных_переходов</formula1>
    </dataValidation>
    <dataValidation type="list" errorStyle="information" allowBlank="1" showInputMessage="1" showErrorMessage="1" errorTitle="Предупреждение" error="Переход не содержится в сборнике" sqref="C155:C158">
      <formula1>Стоимость_специальных_переходов</formula1>
    </dataValidation>
    <dataValidation type="list" errorStyle="information" allowBlank="1" showInputMessage="1" showErrorMessage="1" errorTitle="Предупреждение:" error="Вид работ не содержится в сборнике" sqref="C168:C171">
      <formula1>Восстановление_покрытий</formula1>
    </dataValidation>
    <dataValidation type="list" errorStyle="information" allowBlank="1" showInputMessage="1" showErrorMessage="1" errorTitle="Предупреждение" error="Вид работ не содержится в сборнике" sqref="C172">
      <formula1>Восстановление_покрытий</formula1>
    </dataValidation>
    <dataValidation type="list" errorStyle="information" allowBlank="1" showInputMessage="1" showErrorMessage="1" errorTitle="Предупреждение:" error="Коэффициент не предусмотрен сборником" sqref="F168:F172 F154:F158 F138:F152 F162:F166">
      <formula1>Под_напр_КЛ</formula1>
    </dataValidation>
    <dataValidation type="list" errorStyle="information" allowBlank="1" showInputMessage="1" showErrorMessage="1" errorTitle="Предупреждение:" error="Коэффициент не предусмотрен сборником" sqref="E168:E172 E154:E158 E138:E152 E162:E166">
      <formula1>Условия_КЛ</formula1>
    </dataValidation>
    <dataValidation type="list" errorStyle="information" allowBlank="1" showInputMessage="1" showErrorMessage="1" errorTitle="Предупреждение:" error="Коэффициент не предусмотрен сборником" sqref="F89 F45:F48 F24:F43 F76:F87 F69:F73 F61:F67 F50:F54">
      <formula1>Под_напр_ВЛ</formula1>
    </dataValidation>
    <dataValidation type="list" errorStyle="information" allowBlank="1" showInputMessage="1" showErrorMessage="1" errorTitle="Предупреждение:" error="Коэффициент не предусмотрен сборником" sqref="E89 E45:E48 E24:E43 E76:E87 E69:E73 E61:E67 E50:E54">
      <formula1>Условия_ВЛ</formula1>
    </dataValidation>
    <dataValidation type="decimal" operator="greaterThan" allowBlank="1" showInputMessage="1" showErrorMessage="1" errorTitle="Неправильный ввод" error="Длина не может быть отрицательной" sqref="K89">
      <formula1>0</formula1>
    </dataValidation>
    <dataValidation type="list" errorStyle="information" allowBlank="1" showInputMessage="1" showErrorMessage="1" errorTitle="Предупреждение:" error="Нет такой ВЛ в сборнике" sqref="C89:D89">
      <formula1>Снижение_стоимости_двухцепной_ВЛ</formula1>
    </dataValidation>
    <dataValidation type="list" errorStyle="warning" allowBlank="1" showInputMessage="1" showErrorMessage="1" errorTitle="Ветровая нагрузка" error="Коэффициент не предусмотрен сбборником" sqref="H89 H76:H87 H24:H43">
      <formula1>ветер</formula1>
    </dataValidation>
    <dataValidation type="whole" operator="greaterThan" allowBlank="1" showInputMessage="1" showErrorMessage="1" errorTitle="Неправильный ввод" error="количество должно быть целым" sqref="K61:K67 K69:K73">
      <formula1>0</formula1>
    </dataValidation>
    <dataValidation type="list" errorStyle="information" allowBlank="1" showInputMessage="1" showErrorMessage="1" errorTitle="Предупреждение:" error="Нет таких работ в сборнике" sqref="C76:C78">
      <formula1>Демонтаж_ВЛ</formula1>
    </dataValidation>
    <dataValidation type="list" errorStyle="information" allowBlank="1" showInputMessage="1" showErrorMessage="1" errorTitle="Предупреждение:" error="Нет такого КТП в сборнике" sqref="C61:C67">
      <formula1>Комплектные_трансформаторные_устройства</formula1>
    </dataValidation>
    <dataValidation type="list" errorStyle="information" allowBlank="1" showInputMessage="1" showErrorMessage="1" errorTitle="Предупреждение" error="Реклоузера нет в сборнике" sqref="C70:C73">
      <formula1>"Реклоузер PBA/TEL-10-12,5/630"</formula1>
    </dataValidation>
    <dataValidation type="list" errorStyle="information" allowBlank="1" showInputMessage="1" showErrorMessage="1" errorTitle="Предупреждение:" error="Нет таких работ в сборнике" sqref="C79:C81">
      <formula1>Демонтаж_ВЛ_0_4_10_кВ_поопорно</formula1>
    </dataValidation>
    <dataValidation type="list" errorStyle="information" allowBlank="1" showInputMessage="1" showErrorMessage="1" errorTitle="Предупреждение:" error="Нет таких работ в сборнике" sqref="C82:C84">
      <formula1>Демонтаж_ж_б_опор_ВЛ_35_220_кВ__тыс._руб._за_1_м3</formula1>
    </dataValidation>
    <dataValidation type="list" errorStyle="information" allowBlank="1" showInputMessage="1" showErrorMessage="1" errorTitle="Предупреждение:" error="Нет таких работ в сборнике" sqref="C85:C87">
      <formula1>Демонтаж_стальных_опор_ВЛ_35_220_кВ__тыс._руб._за_1_т</formula1>
    </dataValidation>
    <dataValidation type="decimal" operator="greaterThan" allowBlank="1" showInputMessage="1" showErrorMessage="1" sqref="K76:K87">
      <formula1>0</formula1>
    </dataValidation>
    <dataValidation type="list" errorStyle="information" allowBlank="1" showInputMessage="1" showErrorMessage="1" errorTitle="Предупреждение:" error="ВОЛС не содержится в сборнике" sqref="C50:C54">
      <formula1>Подвеска_ВОЛС_на_существующих_опорах</formula1>
    </dataValidation>
    <dataValidation type="list" errorStyle="information" allowBlank="1" showInputMessage="1" showErrorMessage="1" errorTitle="Предупреждение:" error="Такой балльности не предусмотрено" sqref="G45:G48">
      <formula1>"1.020,1.030,1.040"</formula1>
    </dataValidation>
    <dataValidation type="list" errorStyle="information" allowBlank="1" showInputMessage="1" showErrorMessage="1" errorTitle="Предупреждение:" error="Вид работ не содержится в сборнике" sqref="C45">
      <formula1>Затраты_на_вырубку_просеки</formula1>
    </dataValidation>
    <dataValidation type="list" errorStyle="information" allowBlank="1" showInputMessage="1" showErrorMessage="1" errorTitle="Предупреждение" error="Вид работ не содержится в сборнике" sqref="C47:C48">
      <formula1>Затраты_на_устройство_лежневых_дорог</formula1>
    </dataValidation>
    <dataValidation type="list" errorStyle="information" allowBlank="1" showInputMessage="1" showErrorMessage="1" errorTitle="Предупреждение:" error="Вид ВЛ не содержится в сборнике" sqref="C24:C43">
      <formula1>Воздушные_линии</formula1>
    </dataValidation>
    <dataValidation type="list" errorStyle="warning" allowBlank="1" showInputMessage="1" showErrorMessage="1" errorTitle="Предупреждение:" error="Вид ВЛ не содержится в сборнике" sqref="C20:C21">
      <formula1>Постоянный_отвод_земель_ВЛ</formula1>
    </dataValidation>
    <dataValidation type="list" errorStyle="information" allowBlank="1" showInputMessage="1" showErrorMessage="1" errorTitle="Предупреждение:" error="Вид ВЛ не содержится в сборнике" sqref="C12">
      <formula1>Расчет_реконструкции</formula1>
    </dataValidation>
    <dataValidation type="list" errorStyle="information" allowBlank="1" showInputMessage="1" showErrorMessage="1" errorTitle="Предупреждение:" error="Вид ВЛ не содержится в сборнике" sqref="C11">
      <formula1>Регионы</formula1>
    </dataValidation>
    <dataValidation errorStyle="information" allowBlank="1" showInputMessage="1" showErrorMessage="1" promptTitle="Введите:" prompt="Наименование дочернего (зависимого) общества ОАО &quot;Россети&quot;" sqref="C8"/>
    <dataValidation allowBlank="1" showInputMessage="1" showErrorMessage="1" promptTitle="Введите:" prompt="Полное наименование комплекса электросетевых объектов" sqref="C6:R6"/>
    <dataValidation type="list" allowBlank="1" showInputMessage="1" showErrorMessage="1" sqref="P11">
      <formula1>Кварталы</formula1>
    </dataValidation>
    <dataValidation type="list" errorStyle="information" allowBlank="1" showInputMessage="1" showErrorMessage="1" errorTitle="Предупреждение:" error="Ошибочный номер Зоны" sqref="G11">
      <formula1>Зоны</formula1>
    </dataValidation>
    <dataValidation type="list" errorStyle="information" allowBlank="1" showInputMessage="1" showErrorMessage="1" errorTitle="Предупреждение:" error="Вид ВЛ не содержится в сборнике" sqref="G12">
      <formula1>"приравн.,Крайний"</formula1>
    </dataValidation>
    <dataValidation type="list" allowBlank="1" showInputMessage="1" showErrorMessage="1" sqref="C13">
      <formula1>Расширение_ПС</formula1>
    </dataValidation>
    <dataValidation type="decimal" allowBlank="1" showInputMessage="1" showErrorMessage="1" errorTitle="Неправильный ввод" error="Резерв не более 10 %" sqref="R12">
      <formula1>0</formula1>
      <formula2>0.1</formula2>
    </dataValidation>
    <dataValidation type="list" errorStyle="information" allowBlank="1" showInputMessage="1" showErrorMessage="1" errorTitle="Предупреждение" error="Вид работ не содержится в сборнике" sqref="C46">
      <formula1>Затраты_на_вырубку_просеки</formula1>
    </dataValidation>
    <dataValidation type="list" allowBlank="1" showInputMessage="1" showErrorMessage="1" sqref="C135:C136">
      <formula1>Постоянный_отвод_земель_под_КЛ</formula1>
    </dataValidation>
    <dataValidation type="list" errorStyle="information" allowBlank="1" showInputMessage="1" showErrorMessage="1" errorTitle="Предупреждение:" error="Нет таких ПС в сборнике" sqref="C207:C208">
      <formula1>Отвод_земель_ПС_35_220</formula1>
    </dataValidation>
    <dataValidation type="list" errorStyle="information" allowBlank="1" showInputMessage="1" showErrorMessage="1" errorTitle="Предупреждение" error="Реклоузера нет в сборнике" sqref="C69">
      <formula1>"Реклоузер"</formula1>
    </dataValidation>
    <dataValidation type="list" errorStyle="information" allowBlank="1" showInputMessage="1" showErrorMessage="1" promptTitle="Введите:" prompt="Наименование филиала ДЗО" sqref="C9:D9">
      <formula1>#REF!</formula1>
    </dataValidation>
  </dataValidations>
  <pageMargins left="0.51181102362204722" right="0.31496062992125984" top="0.74803149606299213" bottom="0.74803149606299213" header="0.31496062992125984" footer="0.31496062992125984"/>
  <pageSetup paperSize="9" scale="52" fitToHeight="3" orientation="landscape" r:id="rId1"/>
  <rowBreaks count="1" manualBreakCount="1">
    <brk id="318"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57803" r:id="rId4" name="Button 6603">
              <controlPr defaultSize="0" print="0" autoFill="0" autoPict="0" macro="[0]!Расчет_стоимости_Кнопка1_Щелчок">
                <anchor moveWithCells="1">
                  <from>
                    <xdr:col>32</xdr:col>
                    <xdr:colOff>0</xdr:colOff>
                    <xdr:row>3</xdr:row>
                    <xdr:rowOff>0</xdr:rowOff>
                  </from>
                  <to>
                    <xdr:col>34</xdr:col>
                    <xdr:colOff>0</xdr:colOff>
                    <xdr:row>5</xdr:row>
                    <xdr:rowOff>47625</xdr:rowOff>
                  </to>
                </anchor>
              </controlPr>
            </control>
          </mc:Choice>
        </mc:AlternateContent>
        <mc:AlternateContent xmlns:mc="http://schemas.openxmlformats.org/markup-compatibility/2006">
          <mc:Choice Requires="x14">
            <control shapeId="57804" r:id="rId5" name="Button 6604">
              <controlPr defaultSize="0" print="0" autoFill="0" autoPict="0" macro="[0]!Расчет_стоимости_Кнопка2_Щелчок">
                <anchor moveWithCells="1">
                  <from>
                    <xdr:col>32</xdr:col>
                    <xdr:colOff>9525</xdr:colOff>
                    <xdr:row>5</xdr:row>
                    <xdr:rowOff>266700</xdr:rowOff>
                  </from>
                  <to>
                    <xdr:col>34</xdr:col>
                    <xdr:colOff>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topLeftCell="C1" workbookViewId="0">
      <selection activeCell="K19" sqref="K19"/>
    </sheetView>
  </sheetViews>
  <sheetFormatPr defaultRowHeight="15" x14ac:dyDescent="0.25"/>
  <cols>
    <col min="1" max="1" width="23.85546875" customWidth="1"/>
    <col min="2" max="2" width="18.140625" customWidth="1"/>
    <col min="3" max="3" width="30.28515625" customWidth="1"/>
    <col min="4" max="4" width="26" customWidth="1"/>
    <col min="5" max="9" width="13.28515625" customWidth="1"/>
    <col min="10" max="10" width="16.85546875" bestFit="1" customWidth="1"/>
    <col min="11" max="11" width="14.7109375" customWidth="1"/>
  </cols>
  <sheetData>
    <row r="2" spans="1:11" x14ac:dyDescent="0.25">
      <c r="A2" s="209"/>
      <c r="B2" s="209" t="s">
        <v>239</v>
      </c>
      <c r="C2" s="209"/>
      <c r="D2" s="209"/>
      <c r="E2" s="209"/>
      <c r="F2" s="209"/>
      <c r="G2" s="209"/>
      <c r="H2" s="219" t="s">
        <v>238</v>
      </c>
      <c r="I2" s="209"/>
      <c r="J2" s="209"/>
      <c r="K2" s="209"/>
    </row>
    <row r="3" spans="1:11" x14ac:dyDescent="0.25">
      <c r="A3" s="209"/>
      <c r="B3" s="209" t="s">
        <v>253</v>
      </c>
      <c r="C3" s="209"/>
      <c r="D3" s="209"/>
      <c r="E3" s="209"/>
      <c r="F3" s="209"/>
      <c r="G3" s="209"/>
      <c r="H3" s="219"/>
      <c r="I3" s="209"/>
      <c r="J3" s="209"/>
      <c r="K3" s="209"/>
    </row>
    <row r="4" spans="1:11" x14ac:dyDescent="0.25">
      <c r="A4" s="210"/>
      <c r="B4" s="210"/>
      <c r="C4" s="210"/>
      <c r="D4" s="210"/>
      <c r="E4" s="218"/>
      <c r="F4" s="218"/>
      <c r="G4" s="218"/>
      <c r="H4" s="218"/>
      <c r="I4" s="218" t="s">
        <v>248</v>
      </c>
      <c r="J4" s="220">
        <v>2024</v>
      </c>
      <c r="K4" s="210" t="s">
        <v>251</v>
      </c>
    </row>
    <row r="5" spans="1:11" x14ac:dyDescent="0.25">
      <c r="A5" s="275" t="s">
        <v>59</v>
      </c>
      <c r="B5" s="275" t="s">
        <v>240</v>
      </c>
      <c r="C5" s="275" t="s">
        <v>241</v>
      </c>
      <c r="D5" s="275" t="s">
        <v>242</v>
      </c>
      <c r="E5" s="275" t="s">
        <v>243</v>
      </c>
      <c r="F5" s="281" t="s">
        <v>244</v>
      </c>
      <c r="G5" s="282"/>
      <c r="H5" s="282"/>
      <c r="I5" s="283"/>
      <c r="J5" s="275" t="s">
        <v>250</v>
      </c>
      <c r="K5" s="277" t="s">
        <v>252</v>
      </c>
    </row>
    <row r="6" spans="1:11" ht="60" x14ac:dyDescent="0.25">
      <c r="A6" s="276"/>
      <c r="B6" s="276"/>
      <c r="C6" s="276"/>
      <c r="D6" s="276"/>
      <c r="E6" s="276"/>
      <c r="F6" s="211" t="s">
        <v>245</v>
      </c>
      <c r="G6" s="211" t="s">
        <v>246</v>
      </c>
      <c r="H6" s="211" t="s">
        <v>247</v>
      </c>
      <c r="I6" s="211" t="s">
        <v>249</v>
      </c>
      <c r="J6" s="276"/>
      <c r="K6" s="278"/>
    </row>
    <row r="7" spans="1:11" x14ac:dyDescent="0.25">
      <c r="A7" s="211">
        <v>1</v>
      </c>
      <c r="B7" s="211">
        <v>2</v>
      </c>
      <c r="C7" s="211">
        <v>3</v>
      </c>
      <c r="D7" s="211">
        <v>4</v>
      </c>
      <c r="E7" s="211"/>
      <c r="F7" s="211"/>
      <c r="G7" s="211"/>
      <c r="H7" s="211"/>
      <c r="I7" s="211"/>
      <c r="J7" s="211">
        <v>9</v>
      </c>
      <c r="K7" s="211">
        <v>10</v>
      </c>
    </row>
    <row r="8" spans="1:11" ht="48" x14ac:dyDescent="0.25">
      <c r="A8" s="212">
        <v>2024</v>
      </c>
      <c r="B8" s="212" t="s">
        <v>238</v>
      </c>
      <c r="C8" s="215" t="s">
        <v>253</v>
      </c>
      <c r="D8" s="216">
        <v>25269.54</v>
      </c>
      <c r="E8" s="216">
        <v>1563.4132199999999</v>
      </c>
      <c r="F8" s="216">
        <v>1563.4132199999999</v>
      </c>
      <c r="G8" s="216">
        <v>0</v>
      </c>
      <c r="H8" s="216">
        <v>0</v>
      </c>
      <c r="I8" s="216">
        <v>0</v>
      </c>
      <c r="J8" s="223">
        <v>25269.54</v>
      </c>
      <c r="K8" s="224">
        <f>(D8-E8)*1.2+E8</f>
        <v>30010.765356</v>
      </c>
    </row>
    <row r="9" spans="1:11" x14ac:dyDescent="0.25">
      <c r="A9" s="213" t="s">
        <v>176</v>
      </c>
      <c r="B9" s="214"/>
      <c r="C9" s="214"/>
      <c r="D9" s="217"/>
      <c r="E9" s="217"/>
      <c r="F9" s="217"/>
      <c r="G9" s="217"/>
      <c r="H9" s="217"/>
      <c r="I9" s="217"/>
      <c r="J9" s="225">
        <v>25269.54</v>
      </c>
      <c r="K9" s="225">
        <f>K8</f>
        <v>30010.765356</v>
      </c>
    </row>
    <row r="10" spans="1:11" x14ac:dyDescent="0.25">
      <c r="A10" s="210"/>
      <c r="B10" s="210"/>
      <c r="C10" s="210"/>
      <c r="D10" s="210"/>
      <c r="E10" s="210"/>
      <c r="F10" s="210"/>
      <c r="G10" s="210"/>
      <c r="H10" s="210"/>
      <c r="I10" s="210"/>
      <c r="J10" s="210"/>
      <c r="K10" s="210"/>
    </row>
    <row r="11" spans="1:11" x14ac:dyDescent="0.25">
      <c r="A11" s="210"/>
      <c r="B11" s="279" t="s">
        <v>269</v>
      </c>
      <c r="C11" s="280"/>
      <c r="D11" s="221" t="s">
        <v>231</v>
      </c>
      <c r="E11" s="210"/>
      <c r="F11" s="210"/>
      <c r="G11" s="210"/>
      <c r="H11" s="210"/>
      <c r="I11" s="210"/>
      <c r="J11" s="210"/>
      <c r="K11" s="210"/>
    </row>
    <row r="12" spans="1:11" x14ac:dyDescent="0.25">
      <c r="B12" s="222">
        <v>43089</v>
      </c>
    </row>
  </sheetData>
  <mergeCells count="9">
    <mergeCell ref="J5:J6"/>
    <mergeCell ref="K5:K6"/>
    <mergeCell ref="B11:C11"/>
    <mergeCell ref="A5:A6"/>
    <mergeCell ref="B5:B6"/>
    <mergeCell ref="C5:C6"/>
    <mergeCell ref="D5:D6"/>
    <mergeCell ref="E5:E6"/>
    <mergeCell ref="F5:I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tabSelected="1" workbookViewId="0">
      <selection activeCell="AA6" sqref="AA6:AB9"/>
    </sheetView>
  </sheetViews>
  <sheetFormatPr defaultRowHeight="15" x14ac:dyDescent="0.25"/>
  <cols>
    <col min="1" max="1" width="10.28515625" style="284" customWidth="1"/>
    <col min="2" max="2" width="12.140625" style="284" customWidth="1"/>
    <col min="3" max="3" width="43" style="284" customWidth="1"/>
    <col min="4" max="4" width="12.28515625" style="284" customWidth="1"/>
    <col min="5" max="5" width="10.42578125" style="284" customWidth="1"/>
    <col min="6" max="6" width="11.85546875" style="284" customWidth="1"/>
    <col min="7" max="8" width="10.42578125" style="284" customWidth="1"/>
    <col min="9" max="9" width="11.85546875" style="284" customWidth="1"/>
    <col min="10" max="10" width="14.85546875" style="284" customWidth="1"/>
    <col min="11" max="11" width="15.85546875" style="284" customWidth="1"/>
    <col min="12" max="12" width="9.5703125" style="284" customWidth="1"/>
    <col min="13" max="14" width="9.85546875" style="284" customWidth="1"/>
    <col min="15" max="15" width="12.140625" style="284" customWidth="1"/>
    <col min="16" max="17" width="9.85546875" style="284" customWidth="1"/>
    <col min="18" max="18" width="11.28515625" style="284" customWidth="1"/>
    <col min="19" max="19" width="12" style="284" customWidth="1"/>
    <col min="20" max="20" width="11.7109375" style="284" customWidth="1"/>
    <col min="21" max="21" width="11.42578125" style="284" customWidth="1"/>
    <col min="22" max="22" width="11.7109375" style="284" customWidth="1"/>
    <col min="23" max="23" width="11.5703125" style="284" customWidth="1"/>
    <col min="24" max="24" width="14.42578125" style="284" customWidth="1"/>
    <col min="25" max="26" width="9.140625" style="284" customWidth="1"/>
    <col min="27" max="27" width="11.7109375" style="284" customWidth="1"/>
    <col min="28" max="28" width="14.140625" style="284" customWidth="1"/>
    <col min="29" max="16384" width="9.140625" style="284"/>
  </cols>
  <sheetData>
    <row r="1" spans="1:34" x14ac:dyDescent="0.25">
      <c r="W1" s="285"/>
      <c r="X1" s="286"/>
      <c r="Y1" s="286"/>
      <c r="Z1" s="286"/>
      <c r="AA1" s="286"/>
      <c r="AB1" s="286"/>
      <c r="AC1" s="286"/>
      <c r="AD1" s="286"/>
      <c r="AE1" s="286"/>
      <c r="AF1" s="286"/>
      <c r="AG1" s="286"/>
      <c r="AH1" s="286"/>
    </row>
    <row r="2" spans="1:34" s="287" customFormat="1" x14ac:dyDescent="0.25">
      <c r="B2" s="288" t="s">
        <v>239</v>
      </c>
      <c r="C2" s="288"/>
      <c r="D2" s="288"/>
      <c r="E2" s="288"/>
      <c r="F2" s="288"/>
      <c r="G2" s="288"/>
      <c r="H2" s="288"/>
      <c r="I2" s="288"/>
      <c r="J2" s="289" t="s">
        <v>238</v>
      </c>
      <c r="L2" s="290"/>
      <c r="M2" s="290"/>
      <c r="N2" s="290"/>
      <c r="O2" s="290"/>
      <c r="P2" s="290"/>
      <c r="Q2" s="290"/>
      <c r="R2" s="290"/>
      <c r="S2" s="290"/>
      <c r="T2" s="290"/>
      <c r="U2" s="290"/>
      <c r="V2" s="290"/>
    </row>
    <row r="3" spans="1:34" ht="15.75" thickBot="1" x14ac:dyDescent="0.3">
      <c r="L3" s="291"/>
      <c r="M3" s="291"/>
      <c r="N3" s="291"/>
      <c r="O3" s="291"/>
      <c r="P3" s="291"/>
      <c r="Q3" s="291"/>
      <c r="R3" s="292"/>
      <c r="S3" s="292"/>
      <c r="T3" s="292"/>
      <c r="U3" s="284">
        <f>A8</f>
        <v>2024</v>
      </c>
      <c r="V3" s="284" t="s">
        <v>251</v>
      </c>
      <c r="W3" s="286"/>
      <c r="X3" s="286"/>
      <c r="Y3" s="286"/>
      <c r="Z3" s="286"/>
      <c r="AA3" s="286"/>
      <c r="AB3" s="286"/>
      <c r="AC3" s="286"/>
      <c r="AD3" s="286"/>
      <c r="AE3" s="286"/>
      <c r="AF3" s="286"/>
      <c r="AG3" s="286"/>
      <c r="AH3" s="286"/>
    </row>
    <row r="4" spans="1:34" x14ac:dyDescent="0.25">
      <c r="A4" s="293" t="s">
        <v>59</v>
      </c>
      <c r="B4" s="294" t="s">
        <v>240</v>
      </c>
      <c r="C4" s="294" t="s">
        <v>241</v>
      </c>
      <c r="D4" s="295" t="s">
        <v>270</v>
      </c>
      <c r="E4" s="296" t="s">
        <v>244</v>
      </c>
      <c r="F4" s="297"/>
      <c r="G4" s="297"/>
      <c r="H4" s="298"/>
      <c r="I4" s="299" t="s">
        <v>271</v>
      </c>
      <c r="J4" s="300"/>
      <c r="K4" s="301"/>
      <c r="L4" s="299" t="s">
        <v>272</v>
      </c>
      <c r="M4" s="300"/>
      <c r="N4" s="300"/>
      <c r="O4" s="300"/>
      <c r="P4" s="300"/>
      <c r="Q4" s="301"/>
      <c r="R4" s="302" t="s">
        <v>250</v>
      </c>
      <c r="S4" s="303" t="s">
        <v>273</v>
      </c>
      <c r="T4" s="304" t="s">
        <v>274</v>
      </c>
      <c r="U4" s="305" t="s">
        <v>275</v>
      </c>
      <c r="V4" s="306" t="s">
        <v>252</v>
      </c>
      <c r="W4" s="286"/>
      <c r="X4" s="286"/>
      <c r="Y4" s="286"/>
      <c r="Z4" s="286"/>
      <c r="AA4" s="286"/>
      <c r="AB4" s="286"/>
      <c r="AC4" s="286"/>
      <c r="AD4" s="286"/>
      <c r="AE4" s="286"/>
      <c r="AF4" s="286"/>
      <c r="AG4" s="286"/>
      <c r="AH4" s="286"/>
    </row>
    <row r="5" spans="1:34" x14ac:dyDescent="0.25">
      <c r="A5" s="307"/>
      <c r="B5" s="308"/>
      <c r="C5" s="308"/>
      <c r="D5" s="309"/>
      <c r="E5" s="310" t="s">
        <v>276</v>
      </c>
      <c r="F5" s="311" t="s">
        <v>277</v>
      </c>
      <c r="G5" s="311" t="s">
        <v>278</v>
      </c>
      <c r="H5" s="312" t="s">
        <v>279</v>
      </c>
      <c r="I5" s="313" t="s">
        <v>280</v>
      </c>
      <c r="J5" s="314"/>
      <c r="K5" s="315" t="s">
        <v>281</v>
      </c>
      <c r="L5" s="313" t="s">
        <v>280</v>
      </c>
      <c r="M5" s="316"/>
      <c r="N5" s="314"/>
      <c r="O5" s="317" t="s">
        <v>281</v>
      </c>
      <c r="P5" s="316"/>
      <c r="Q5" s="318"/>
      <c r="R5" s="319"/>
      <c r="S5" s="320"/>
      <c r="T5" s="321"/>
      <c r="U5" s="322"/>
      <c r="V5" s="323"/>
      <c r="W5" s="286"/>
      <c r="X5" s="286"/>
      <c r="Y5" s="286"/>
      <c r="Z5" s="286"/>
      <c r="AA5" s="286"/>
      <c r="AB5" s="286"/>
      <c r="AC5" s="286"/>
      <c r="AD5" s="286"/>
      <c r="AE5" s="286"/>
      <c r="AF5" s="286"/>
      <c r="AG5" s="286"/>
      <c r="AH5" s="286"/>
    </row>
    <row r="6" spans="1:34" ht="132.75" thickBot="1" x14ac:dyDescent="0.3">
      <c r="A6" s="324"/>
      <c r="B6" s="325"/>
      <c r="C6" s="325"/>
      <c r="D6" s="326"/>
      <c r="E6" s="327"/>
      <c r="F6" s="328"/>
      <c r="G6" s="328"/>
      <c r="H6" s="329"/>
      <c r="I6" s="330" t="s">
        <v>282</v>
      </c>
      <c r="J6" s="331" t="s">
        <v>283</v>
      </c>
      <c r="K6" s="332" t="s">
        <v>284</v>
      </c>
      <c r="L6" s="333" t="s">
        <v>245</v>
      </c>
      <c r="M6" s="334" t="s">
        <v>246</v>
      </c>
      <c r="N6" s="334" t="s">
        <v>247</v>
      </c>
      <c r="O6" s="334" t="s">
        <v>245</v>
      </c>
      <c r="P6" s="334" t="s">
        <v>246</v>
      </c>
      <c r="Q6" s="335" t="s">
        <v>247</v>
      </c>
      <c r="R6" s="336"/>
      <c r="S6" s="337"/>
      <c r="T6" s="338"/>
      <c r="U6" s="339"/>
      <c r="V6" s="340"/>
      <c r="W6" s="286"/>
      <c r="X6" s="286"/>
      <c r="Y6" s="286"/>
      <c r="Z6" s="286"/>
      <c r="AA6" s="286"/>
      <c r="AB6" s="286"/>
      <c r="AC6" s="286"/>
      <c r="AD6" s="286"/>
      <c r="AE6" s="286"/>
      <c r="AF6" s="286"/>
      <c r="AG6" s="286"/>
      <c r="AH6" s="286"/>
    </row>
    <row r="7" spans="1:34" s="355" customFormat="1" x14ac:dyDescent="0.25">
      <c r="A7" s="341">
        <v>1</v>
      </c>
      <c r="B7" s="342">
        <v>2</v>
      </c>
      <c r="C7" s="342">
        <v>3</v>
      </c>
      <c r="D7" s="343">
        <v>4</v>
      </c>
      <c r="E7" s="344">
        <v>5</v>
      </c>
      <c r="F7" s="345">
        <v>6</v>
      </c>
      <c r="G7" s="345">
        <v>7</v>
      </c>
      <c r="H7" s="346">
        <v>8</v>
      </c>
      <c r="I7" s="347">
        <v>9</v>
      </c>
      <c r="J7" s="348">
        <v>10</v>
      </c>
      <c r="K7" s="349">
        <v>11</v>
      </c>
      <c r="L7" s="350">
        <v>12</v>
      </c>
      <c r="M7" s="351">
        <v>13</v>
      </c>
      <c r="N7" s="351">
        <v>14</v>
      </c>
      <c r="O7" s="351">
        <v>15</v>
      </c>
      <c r="P7" s="351">
        <v>16</v>
      </c>
      <c r="Q7" s="352">
        <v>17</v>
      </c>
      <c r="R7" s="353">
        <v>18</v>
      </c>
      <c r="S7" s="341">
        <v>19</v>
      </c>
      <c r="T7" s="342">
        <v>20</v>
      </c>
      <c r="U7" s="342">
        <v>21</v>
      </c>
      <c r="V7" s="354">
        <v>22</v>
      </c>
      <c r="W7" s="286"/>
      <c r="X7" s="286"/>
      <c r="Y7" s="286"/>
      <c r="Z7" s="286"/>
      <c r="AA7" s="286"/>
      <c r="AB7" s="286"/>
      <c r="AC7" s="286"/>
      <c r="AD7" s="286"/>
      <c r="AE7" s="286"/>
      <c r="AF7" s="286"/>
      <c r="AG7" s="286"/>
      <c r="AH7" s="286"/>
    </row>
    <row r="8" spans="1:34" ht="36.75" thickBot="1" x14ac:dyDescent="0.3">
      <c r="A8" s="356">
        <f>INDEX([1]Ф24!$K:$K,MATCH(B8,[1]Ф24!$C:$C,0),1)</f>
        <v>2024</v>
      </c>
      <c r="B8" s="357" t="str">
        <f>J2</f>
        <v>I_007-54-1-01.32-0489</v>
      </c>
      <c r="C8" s="358" t="str">
        <f>INDEX([1]Ф24!$B:$B,MATCH(B8,[1]Ф24!$C:$C,0),1)</f>
        <v>Реконструкция ВЛ 10 кВ яч.3 ПС 35/10 кВ «Дутово» с заменой неизолированного провода на СИП протяженностью 13,41 км</v>
      </c>
      <c r="D8" s="359">
        <f>IFERROR(ROUND(INDEX([1]Ф24!OP:OP,MATCH($B8,[1]Ф24!$C:$C,0),1),5),"#Ошибка!")</f>
        <v>25269.54</v>
      </c>
      <c r="E8" s="360">
        <f>IFERROR(ROUND(INDEX([1]Ф24!OQ:OQ,MATCH($B8,[1]Ф24!$C:$C,0),1),5),"#Ошибка!")</f>
        <v>1316.09139</v>
      </c>
      <c r="F8" s="361">
        <f>IFERROR(ROUND(INDEX([1]Ф24!OR:OR,MATCH($B8,[1]Ф24!$C:$C,0),1),5),"#Ошибка!")</f>
        <v>19144.240000000002</v>
      </c>
      <c r="G8" s="361">
        <f>IFERROR(ROUND(INDEX([1]Ф24!OS:OS,MATCH($B8,[1]Ф24!$C:$C,0),1),5),"#Ошибка!")</f>
        <v>868.48</v>
      </c>
      <c r="H8" s="362">
        <f>IFERROR(D8-E8-F8-G8,"#Ошибка!")</f>
        <v>3940.7286099999978</v>
      </c>
      <c r="I8" s="363">
        <f>IFERROR(ROUND(INDEX([1]Ф24!OJ:OJ,MATCH($B8,[1]Ф24!$C:$C,0),1)+INDEX([1]Ф24!PD:PD,MATCH($B8,[1]Ф24!$C:$C,0),1)+INDEX([1]Ф24!PF:PF,MATCH($B8,[1]Ф24!$C:$C,0),1)+INDEX([1]Ф24!PH:PH,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5),"#Ошибка!")</f>
        <v>0</v>
      </c>
      <c r="J8" s="361">
        <f>IFERROR(IF(ROUND((INDEX([1]Ф24!EK:EK,MATCH($B8,[1]Ф24!$C:$C,0),1)+INDEX([1]Ф24!RP:RP,MATCH($B8,[1]Ф24!$C:$C,0),1)-INDEX([1]Ф24!SA:SA,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1.18-I8,5)&lt;0,0,ROUND((INDEX([1]Ф24!EK:EK,MATCH($B8,[1]Ф24!$C:$C,0),1)+INDEX([1]Ф24!RP:RP,MATCH($B8,[1]Ф24!$C:$C,0),1)-INDEX([1]Ф24!SA:SA,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1.18-I8,5)),"#Ошибка!")</f>
        <v>0</v>
      </c>
      <c r="K8" s="364">
        <f>IFERROR(ROUND(INDEX([1]Ф24!OZ:OZ,MATCH($B8,[1]Ф24!$C:$C,0),1)-(INDEX([1]Ф24!QB:QB,MATCH($B8,[1]Ф24!$C:$C,0),1)-INDEX([1]Ф24!QC:QC,MATCH($B8,[1]Ф24!$C:$C,0),1)-INDEX([1]Ф24!QD:QD,MATCH($B8,[1]Ф24!$C:$C,0),1)-INDEX([1]Ф24!QE:QE,MATCH($B8,[1]Ф24!$C:$C,0),1)+INDEX([1]Ф24!QO:QO,MATCH($B8,[1]Ф24!$C:$C,0),1)-INDEX([1]Ф24!QP:QP,MATCH($B8,[1]Ф24!$C:$C,0),1)-INDEX([1]Ф24!QQ:QQ,MATCH($B8,[1]Ф24!$C:$C,0),1)-INDEX([1]Ф24!QR:QR,MATCH($B8,[1]Ф24!$C:$C,0),1)+INDEX([1]Ф24!RB:RB,MATCH($B8,[1]Ф24!$C:$C,0),1)-INDEX([1]Ф24!RC:RC,MATCH($B8,[1]Ф24!$C:$C,0),1)-INDEX([1]Ф24!RD:RD,MATCH($B8,[1]Ф24!$C:$C,0),1)-INDEX([1]Ф24!RE:RE,MATCH($B8,[1]Ф24!$C:$C,0),1))*IF(AND(OR(LEFT($B$8,1)="F",LEFT($B$8,1)="G",LEFT($B$8,1)="H",LEFT($B$8,1)="I"),IFERROR(VALUE(RIGHT(INDEX([1]Ф24!S:S,MATCH($B8,[1]Ф24!$C:$C,0),1),4))&lt;2018,TRUE)),1,0)-J8,5),"#Ошибка!")</f>
        <v>23706.126779999999</v>
      </c>
      <c r="L8" s="360">
        <f>IFERROR(ROUND(INDEX([1]Ф24!PZ:PZ,MATCH($B8,[1]Ф24!$C:$C,0),1)+INDEX([1]Ф24!QA:QA,MATCH($B8,[1]Ф24!$C:$C,0),1)+INDEX([1]Ф24!QC:QC,MATCH($B8,[1]Ф24!$C:$C,0),1)+INDEX([1]Ф24!QD:QD,MATCH($B8,[1]Ф24!$C:$C,0),1)+INDEX([1]Ф24!QE:QE,MATCH($B8,[1]Ф24!$C:$C,0),1),5),"#Ошибка!")</f>
        <v>0</v>
      </c>
      <c r="M8" s="361">
        <f>IFERROR(ROUND(INDEX([1]Ф24!QM:QM,MATCH($B8,[1]Ф24!$C:$C,0),1)+INDEX([1]Ф24!QN:QN,MATCH($B8,[1]Ф24!$C:$C,0),1)+INDEX([1]Ф24!QP:QP,MATCH($B8,[1]Ф24!$C:$C,0),1)+INDEX([1]Ф24!QQ:QQ,MATCH($B8,[1]Ф24!$C:$C,0),1)+INDEX([1]Ф24!QR:QR,MATCH($B8,[1]Ф24!$C:$C,0),1),5),"#Ошибка!")</f>
        <v>0</v>
      </c>
      <c r="N8" s="361">
        <f>IFERROR(ROUND(INDEX([1]Ф24!QZ:QZ,MATCH($B8,[1]Ф24!$C:$C,0),1)+INDEX([1]Ф24!RA:RA,MATCH($B8,[1]Ф24!$C:$C,0),1)+INDEX([1]Ф24!RC:RC,MATCH($B8,[1]Ф24!$C:$C,0),1)+INDEX([1]Ф24!RD:RD,MATCH($B8,[1]Ф24!$C:$C,0),1)+INDEX([1]Ф24!RE:RE,MATCH($B8,[1]Ф24!$C:$C,0),1),5),"#Ошибка!")</f>
        <v>0</v>
      </c>
      <c r="O8" s="361">
        <f>IFERROR(ROUND((INDEX([1]Ф24!QB:QB,MATCH($B8,[1]Ф24!$C:$C,0),1)-INDEX([1]Ф24!QC:QC,MATCH($B8,[1]Ф24!$C:$C,0),1)-INDEX([1]Ф24!QD:QD,MATCH($B8,[1]Ф24!$C:$C,0),1)-INDEX([1]Ф24!QE:QE,MATCH($B8,[1]Ф24!$C:$C,0),1))*IF(AND(OR(LEFT($B$8,1)="F",LEFT($B$8,1)="G",LEFT($B$8,1)="H",LEFT($B$8,1)="I"),IFERROR(VALUE(RIGHT(INDEX([1]Ф24!S:S,MATCH($B8,[1]Ф24!$C:$C,0),1),4))&lt;2018,TRUE)),1,0),5),"#Ошибка!")</f>
        <v>1563.4132199999999</v>
      </c>
      <c r="P8" s="361">
        <f>IFERROR(ROUND((INDEX([1]Ф24!QO:QO,MATCH($B8,[1]Ф24!$C:$C,0),1)-INDEX([1]Ф24!QP:QP,MATCH($B8,[1]Ф24!$C:$C,0),1)-INDEX([1]Ф24!QQ:QQ,MATCH($B8,[1]Ф24!$C:$C,0),1)-INDEX([1]Ф24!QR:QR,MATCH($B8,[1]Ф24!$C:$C,0),1))*IF(AND(OR(LEFT($B$8,1)="F",LEFT($B$8,1)="G",LEFT($B$8,1)="H",LEFT($B$8,1)="I"),IFERROR(VALUE(RIGHT(INDEX([1]Ф24!S:S,MATCH($B8,[1]Ф24!$C:$C,0),1),4))&lt;2018,TRUE)),1,0),5),"#Ошибка!")</f>
        <v>0</v>
      </c>
      <c r="Q8" s="362">
        <f>IFERROR(ROUND((INDEX([1]Ф24!RB:RB,MATCH($B8,[1]Ф24!$C:$C,0),1)-INDEX([1]Ф24!RC:RC,MATCH($B8,[1]Ф24!$C:$C,0),1)-INDEX([1]Ф24!RD:RD,MATCH($B8,[1]Ф24!$C:$C,0),1)-INDEX([1]Ф24!RE:RE,MATCH($B8,[1]Ф24!$C:$C,0),1))*IF(AND(OR(LEFT($B$8,1)="F",LEFT($B$8,1)="G",LEFT($B$8,1)="H",LEFT($B$8,1)="I"),IFERROR(VALUE(RIGHT(INDEX([1]Ф24!S:S,MATCH($B8,[1]Ф24!$C:$C,0),1),4))&lt;2018,TRUE)),1,0),5),"#Ошибка!")</f>
        <v>0</v>
      </c>
      <c r="R8" s="365">
        <f>IFERROR(SUM(I8:Q8),"#Ошибка!")</f>
        <v>25269.539999999997</v>
      </c>
      <c r="S8" s="360">
        <f>IFERROR(ROUND(INDEX([1]Ф24!V:V,MATCH($B8,[1]Ф24!$C:$C,0),1)+INDEX([1]Ф24!CC:CC,MATCH($B8,[1]Ф24!$C:$C,0),1)+INDEX([1]Ф24!DG:DG,MATCH($B8,[1]Ф24!$C:$C,0),1)+INDEX([1]Ф24!EK:EK,MATCH($B8,[1]Ф24!$C:$C,0),1),5),"#Ошибка!")</f>
        <v>0</v>
      </c>
      <c r="T8" s="361">
        <f>IFERROR(ROUND(INDEX([1]Ф24!RP:RP,MATCH($B8,[1]Ф24!$C:$C,0),1)-INDEX([1]Ф24!SA:SA,MATCH($B8,[1]Ф24!$C:$C,0),1),5),"#Ошибка!")</f>
        <v>0</v>
      </c>
      <c r="U8" s="361">
        <f>IFERROR(ROUND(K8*1.2+T8+O8+P8+Q8,5),"#Ошибка!")</f>
        <v>30010.765360000001</v>
      </c>
      <c r="V8" s="366">
        <f>IFERROR(S8+U8,"#Ошибка!")</f>
        <v>30010.765360000001</v>
      </c>
      <c r="W8" s="367"/>
      <c r="X8" s="368"/>
      <c r="Y8" s="369"/>
      <c r="Z8" s="286"/>
      <c r="AA8" s="370"/>
      <c r="AB8" s="369"/>
      <c r="AD8" s="286"/>
      <c r="AE8" s="286"/>
      <c r="AF8" s="286"/>
      <c r="AG8" s="286"/>
      <c r="AH8" s="286"/>
    </row>
    <row r="9" spans="1:34" s="375" customFormat="1" ht="12.75" x14ac:dyDescent="0.2">
      <c r="A9" s="371"/>
      <c r="B9" s="372"/>
      <c r="C9" s="372"/>
      <c r="D9" s="373"/>
      <c r="E9" s="373"/>
      <c r="F9" s="373"/>
      <c r="G9" s="373"/>
      <c r="H9" s="373"/>
      <c r="I9" s="373"/>
      <c r="J9" s="373"/>
      <c r="K9" s="373"/>
      <c r="L9" s="373"/>
      <c r="M9" s="373"/>
      <c r="N9" s="373"/>
      <c r="O9" s="373"/>
      <c r="P9" s="373"/>
      <c r="Q9" s="373"/>
      <c r="R9" s="374"/>
      <c r="S9" s="374"/>
      <c r="T9" s="374"/>
      <c r="U9" s="374"/>
      <c r="V9" s="374"/>
    </row>
    <row r="10" spans="1:34" s="375" customFormat="1" ht="12.75" x14ac:dyDescent="0.2">
      <c r="A10" s="371"/>
      <c r="B10" s="372"/>
      <c r="C10" s="372"/>
      <c r="D10" s="373"/>
      <c r="E10" s="373"/>
      <c r="F10" s="373"/>
      <c r="G10" s="373"/>
      <c r="H10" s="373"/>
      <c r="I10" s="373"/>
      <c r="J10" s="373"/>
      <c r="K10" s="373"/>
      <c r="L10" s="373"/>
      <c r="M10" s="373"/>
      <c r="N10" s="373"/>
      <c r="O10" s="373"/>
      <c r="P10" s="373"/>
      <c r="Q10" s="373"/>
      <c r="R10" s="374"/>
      <c r="S10" s="374"/>
      <c r="T10" s="374"/>
      <c r="U10" s="374"/>
      <c r="V10" s="374"/>
    </row>
    <row r="11" spans="1:34" s="375" customFormat="1" ht="12.75" x14ac:dyDescent="0.2">
      <c r="A11" s="371"/>
      <c r="B11" s="372"/>
      <c r="C11" s="372"/>
      <c r="D11" s="373"/>
      <c r="E11" s="373"/>
      <c r="F11" s="373"/>
      <c r="G11" s="373"/>
      <c r="H11" s="373"/>
      <c r="I11" s="373"/>
      <c r="J11" s="373"/>
      <c r="K11" s="373"/>
      <c r="L11" s="373"/>
      <c r="M11" s="373"/>
      <c r="N11" s="373"/>
      <c r="O11" s="373"/>
      <c r="P11" s="373"/>
      <c r="Q11" s="373"/>
      <c r="R11" s="374"/>
      <c r="S11" s="374"/>
      <c r="T11" s="374"/>
      <c r="U11" s="374"/>
      <c r="V11" s="374"/>
    </row>
    <row r="12" spans="1:34" s="375" customFormat="1" ht="12.75" x14ac:dyDescent="0.2">
      <c r="A12" s="371"/>
      <c r="B12" s="376" t="s">
        <v>285</v>
      </c>
      <c r="C12" s="376"/>
      <c r="D12" s="373"/>
      <c r="E12" s="373"/>
      <c r="F12" s="373" t="s">
        <v>286</v>
      </c>
      <c r="G12" s="373"/>
      <c r="H12" s="373"/>
      <c r="I12" s="373"/>
      <c r="J12" s="373"/>
      <c r="K12" s="373"/>
      <c r="L12" s="373"/>
      <c r="M12" s="373"/>
      <c r="N12" s="373"/>
      <c r="O12" s="373"/>
      <c r="P12" s="373"/>
      <c r="Q12" s="373"/>
      <c r="R12" s="374"/>
      <c r="S12" s="374"/>
      <c r="T12" s="374"/>
      <c r="U12" s="374"/>
      <c r="V12" s="374"/>
    </row>
    <row r="13" spans="1:34" x14ac:dyDescent="0.25">
      <c r="W13" s="286"/>
      <c r="X13" s="286"/>
      <c r="Y13" s="286"/>
      <c r="Z13" s="286"/>
      <c r="AA13" s="286"/>
      <c r="AB13" s="286"/>
      <c r="AC13" s="286"/>
      <c r="AD13" s="286"/>
      <c r="AE13" s="286"/>
      <c r="AF13" s="286"/>
      <c r="AG13" s="286"/>
      <c r="AH13" s="286"/>
    </row>
    <row r="14" spans="1:34" x14ac:dyDescent="0.25">
      <c r="B14" s="377"/>
      <c r="C14" s="377"/>
      <c r="D14" s="292"/>
      <c r="E14" s="378"/>
      <c r="F14" s="292"/>
      <c r="G14" s="292"/>
      <c r="H14" s="292"/>
      <c r="I14" s="292"/>
      <c r="J14" s="292"/>
      <c r="K14" s="292"/>
      <c r="W14" s="286"/>
      <c r="X14" s="286"/>
      <c r="Y14" s="286"/>
      <c r="Z14" s="286"/>
      <c r="AA14" s="286"/>
      <c r="AB14" s="286"/>
      <c r="AC14" s="286"/>
      <c r="AD14" s="286"/>
      <c r="AE14" s="286"/>
      <c r="AF14" s="286"/>
      <c r="AG14" s="286"/>
      <c r="AH14" s="286"/>
    </row>
    <row r="15" spans="1:34" x14ac:dyDescent="0.25">
      <c r="B15" s="379" t="str">
        <f>IFERROR(RIGHT(INDEX([1]Ф24!$AOM$1:$AOM$7000,MATCH(B8,[1]Ф24!$C$1:$C$7000,0),1),10)*"заглушка на дату составления расчета","")</f>
        <v/>
      </c>
      <c r="D15" s="380"/>
      <c r="E15" s="380"/>
      <c r="F15" s="380"/>
      <c r="G15" s="380"/>
      <c r="H15" s="380"/>
      <c r="I15" s="380"/>
      <c r="J15" s="380"/>
      <c r="K15" s="380"/>
      <c r="W15" s="286"/>
      <c r="X15" s="286"/>
      <c r="Y15" s="286"/>
      <c r="Z15" s="286"/>
      <c r="AA15" s="286"/>
      <c r="AB15" s="286"/>
      <c r="AC15" s="286"/>
      <c r="AD15" s="286"/>
      <c r="AE15" s="286"/>
      <c r="AF15" s="286"/>
      <c r="AG15" s="286"/>
      <c r="AH15" s="286"/>
    </row>
    <row r="16" spans="1:34" x14ac:dyDescent="0.25">
      <c r="D16" s="379"/>
      <c r="E16" s="379"/>
      <c r="F16" s="379"/>
      <c r="G16" s="379"/>
      <c r="H16" s="379"/>
      <c r="I16" s="379"/>
      <c r="J16" s="381"/>
      <c r="K16" s="379"/>
      <c r="W16" s="286"/>
      <c r="X16" s="286"/>
      <c r="Y16" s="286"/>
      <c r="Z16" s="286"/>
      <c r="AA16" s="286"/>
      <c r="AB16" s="286"/>
      <c r="AC16" s="286"/>
      <c r="AD16" s="286"/>
      <c r="AE16" s="286"/>
      <c r="AF16" s="286"/>
      <c r="AG16" s="286"/>
      <c r="AH16" s="286"/>
    </row>
    <row r="17" spans="3:34" x14ac:dyDescent="0.25">
      <c r="W17" s="286"/>
      <c r="X17" s="286"/>
      <c r="Y17" s="286"/>
      <c r="Z17" s="286"/>
      <c r="AA17" s="286"/>
      <c r="AB17" s="286"/>
      <c r="AC17" s="286"/>
      <c r="AD17" s="286"/>
      <c r="AE17" s="286"/>
      <c r="AF17" s="286"/>
      <c r="AG17" s="286"/>
      <c r="AH17" s="286"/>
    </row>
    <row r="18" spans="3:34" x14ac:dyDescent="0.25">
      <c r="V18" s="382"/>
      <c r="W18" s="286"/>
      <c r="X18" s="369"/>
      <c r="Y18" s="286"/>
      <c r="Z18" s="286"/>
      <c r="AA18" s="286"/>
      <c r="AB18" s="286"/>
      <c r="AC18" s="286"/>
      <c r="AD18" s="286"/>
      <c r="AE18" s="286"/>
      <c r="AF18" s="286"/>
      <c r="AG18" s="286"/>
      <c r="AH18" s="286"/>
    </row>
    <row r="19" spans="3:34" x14ac:dyDescent="0.25">
      <c r="W19" s="286"/>
      <c r="X19" s="286"/>
      <c r="Y19" s="286"/>
      <c r="Z19" s="286"/>
      <c r="AA19" s="286"/>
      <c r="AB19" s="286"/>
      <c r="AC19" s="286"/>
      <c r="AD19" s="286"/>
      <c r="AE19" s="286"/>
      <c r="AF19" s="286"/>
      <c r="AG19" s="286"/>
      <c r="AH19" s="286"/>
    </row>
    <row r="20" spans="3:34" x14ac:dyDescent="0.25">
      <c r="W20" s="286"/>
      <c r="X20" s="286"/>
      <c r="Y20" s="286"/>
      <c r="Z20" s="286"/>
      <c r="AA20" s="286"/>
      <c r="AB20" s="286"/>
      <c r="AC20" s="286"/>
      <c r="AD20" s="286"/>
      <c r="AE20" s="286"/>
      <c r="AF20" s="286"/>
      <c r="AG20" s="286"/>
      <c r="AH20" s="286"/>
    </row>
    <row r="21" spans="3:34" x14ac:dyDescent="0.25">
      <c r="D21" s="382"/>
      <c r="E21" s="382"/>
      <c r="F21" s="382"/>
      <c r="G21" s="382"/>
      <c r="H21" s="382"/>
      <c r="I21" s="382"/>
      <c r="J21" s="382"/>
      <c r="K21" s="382"/>
      <c r="W21" s="286"/>
      <c r="X21" s="286"/>
      <c r="Y21" s="286"/>
      <c r="Z21" s="286"/>
      <c r="AA21" s="286"/>
      <c r="AB21" s="286"/>
      <c r="AC21" s="286"/>
      <c r="AD21" s="286"/>
      <c r="AE21" s="286"/>
      <c r="AF21" s="286"/>
      <c r="AG21" s="286"/>
      <c r="AH21" s="286"/>
    </row>
    <row r="22" spans="3:34" x14ac:dyDescent="0.25">
      <c r="W22" s="286"/>
      <c r="X22" s="286"/>
      <c r="Y22" s="286"/>
      <c r="Z22" s="286"/>
      <c r="AA22" s="286"/>
      <c r="AB22" s="286"/>
      <c r="AC22" s="286"/>
      <c r="AD22" s="286"/>
      <c r="AE22" s="286"/>
      <c r="AF22" s="286"/>
      <c r="AG22" s="286"/>
      <c r="AH22" s="286"/>
    </row>
    <row r="23" spans="3:34" x14ac:dyDescent="0.25">
      <c r="W23" s="286"/>
      <c r="X23" s="286"/>
      <c r="Y23" s="286"/>
      <c r="Z23" s="286"/>
      <c r="AA23" s="286"/>
      <c r="AB23" s="286"/>
      <c r="AC23" s="286"/>
      <c r="AD23" s="286"/>
      <c r="AE23" s="286"/>
      <c r="AF23" s="286"/>
      <c r="AG23" s="286"/>
      <c r="AH23" s="286"/>
    </row>
    <row r="24" spans="3:34" x14ac:dyDescent="0.25">
      <c r="C24" s="383"/>
      <c r="W24" s="286"/>
      <c r="X24" s="286"/>
      <c r="Y24" s="286"/>
      <c r="Z24" s="286"/>
      <c r="AA24" s="286"/>
      <c r="AB24" s="286"/>
      <c r="AC24" s="286"/>
      <c r="AD24" s="286"/>
      <c r="AE24" s="286"/>
      <c r="AF24" s="286"/>
      <c r="AG24" s="286"/>
      <c r="AH24" s="286"/>
    </row>
    <row r="25" spans="3:34" x14ac:dyDescent="0.25">
      <c r="W25" s="286"/>
      <c r="X25" s="286"/>
      <c r="Y25" s="286"/>
      <c r="Z25" s="286"/>
      <c r="AA25" s="286"/>
      <c r="AB25" s="286"/>
      <c r="AC25" s="286"/>
      <c r="AD25" s="286"/>
      <c r="AE25" s="286"/>
      <c r="AF25" s="286"/>
      <c r="AG25" s="286"/>
      <c r="AH25" s="286"/>
    </row>
  </sheetData>
  <mergeCells count="21">
    <mergeCell ref="O5:Q5"/>
    <mergeCell ref="S4:S6"/>
    <mergeCell ref="T4:T6"/>
    <mergeCell ref="U4:U6"/>
    <mergeCell ref="V4:V6"/>
    <mergeCell ref="E5:E6"/>
    <mergeCell ref="F5:F6"/>
    <mergeCell ref="G5:G6"/>
    <mergeCell ref="H5:H6"/>
    <mergeCell ref="I5:J5"/>
    <mergeCell ref="L5:N5"/>
    <mergeCell ref="B2:I2"/>
    <mergeCell ref="L2:V2"/>
    <mergeCell ref="A4:A6"/>
    <mergeCell ref="B4:B6"/>
    <mergeCell ref="C4:C6"/>
    <mergeCell ref="D4:D6"/>
    <mergeCell ref="E4:H4"/>
    <mergeCell ref="I4:K4"/>
    <mergeCell ref="L4:Q4"/>
    <mergeCell ref="R4:R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Расчет стоимости</vt:lpstr>
      <vt:lpstr>Расчет с НДС</vt:lpstr>
      <vt:lpstr>Лист1</vt:lpstr>
      <vt:lpstr>'Расчет стоимости'!Область_печати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EF-IN</dc:creator>
  <cp:lastModifiedBy>Чупрова Алла Александровна</cp:lastModifiedBy>
  <cp:lastPrinted>2017-05-02T08:03:55Z</cp:lastPrinted>
  <dcterms:created xsi:type="dcterms:W3CDTF">2012-12-15T10:24:53Z</dcterms:created>
  <dcterms:modified xsi:type="dcterms:W3CDTF">2019-06-06T05:55:32Z</dcterms:modified>
</cp:coreProperties>
</file>